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55" activeTab="1"/>
  </bookViews>
  <sheets>
    <sheet name="规培生" sheetId="1" r:id="rId1"/>
    <sheet name="非规培生" sheetId="2" r:id="rId2"/>
    <sheet name="博士" sheetId="3" r:id="rId3"/>
  </sheets>
  <definedNames/>
  <calcPr fullCalcOnLoad="1"/>
</workbook>
</file>

<file path=xl/sharedStrings.xml><?xml version="1.0" encoding="utf-8"?>
<sst xmlns="http://schemas.openxmlformats.org/spreadsheetml/2006/main" count="392" uniqueCount="277">
  <si>
    <r>
      <rPr>
        <b/>
        <sz val="12"/>
        <rFont val="宋体"/>
        <family val="0"/>
      </rPr>
      <t>浙江中医药大学 2015 级博士</t>
    </r>
    <r>
      <rPr>
        <b/>
        <sz val="12"/>
        <rFont val="Times New Roman"/>
        <family val="1"/>
      </rPr>
      <t>/</t>
    </r>
    <r>
      <rPr>
        <b/>
        <sz val="12"/>
        <rFont val="宋体"/>
        <family val="0"/>
      </rPr>
      <t>硕士研究生第 一 学年综合素质测评成绩统计表（班长填</t>
    </r>
    <r>
      <rPr>
        <b/>
        <sz val="12"/>
        <rFont val="Times New Roman"/>
        <family val="1"/>
      </rPr>
      <t>)</t>
    </r>
  </si>
  <si>
    <t>A</t>
  </si>
  <si>
    <t>B</t>
  </si>
  <si>
    <t>C</t>
  </si>
  <si>
    <t>总积分F</t>
  </si>
  <si>
    <t>姓名</t>
  </si>
  <si>
    <t>名次</t>
  </si>
  <si>
    <t>基础分</t>
  </si>
  <si>
    <t>附加分</t>
  </si>
  <si>
    <t>原因及加分明显</t>
  </si>
  <si>
    <t>总分</t>
  </si>
  <si>
    <t>平均分</t>
  </si>
  <si>
    <t>葛林璞</t>
  </si>
  <si>
    <t>讲座会议签到6次+6，迎新晚会表演+2，润物讲座+1</t>
  </si>
  <si>
    <t>优秀+30，第一作者专利2个+20，第二作者专利4个+32</t>
  </si>
  <si>
    <t>刘羊</t>
  </si>
  <si>
    <r>
      <t>晨曦医院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，社区义诊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，讲座会议签到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+7</t>
    </r>
    <r>
      <rPr>
        <sz val="10.5"/>
        <rFont val="宋体"/>
        <family val="0"/>
      </rPr>
      <t>，校迎新表演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，润物讲座+1</t>
    </r>
  </si>
  <si>
    <r>
      <t>优秀</t>
    </r>
    <r>
      <rPr>
        <sz val="10.5"/>
        <rFont val="Times New Roman"/>
        <family val="1"/>
      </rPr>
      <t>+30</t>
    </r>
    <r>
      <rPr>
        <sz val="10.5"/>
        <rFont val="宋体"/>
        <family val="0"/>
      </rPr>
      <t>，第一作者专利3个+30，第二作者专利2个+16，省级课题第八参与+2</t>
    </r>
  </si>
  <si>
    <t>王燕君</t>
  </si>
  <si>
    <t>讲座会议签到5次+5，组织委员+8，校迎新表演+2，义诊2次+2，文明寝室+0.5</t>
  </si>
  <si>
    <r>
      <t>优秀</t>
    </r>
    <r>
      <rPr>
        <sz val="10.5"/>
        <rFont val="Times New Roman"/>
        <family val="1"/>
      </rPr>
      <t>+30</t>
    </r>
    <r>
      <rPr>
        <sz val="10.5"/>
        <rFont val="宋体"/>
        <family val="0"/>
      </rPr>
      <t>，二级期刊论文+5</t>
    </r>
  </si>
  <si>
    <t>曾晶晶</t>
  </si>
  <si>
    <t>讲座会议签到5次+5，200米第一+8，400米第一+8，接力赛第五+2，临床技能大赛三等奖+4，院研会干事+6，校迎新表演+2，趣味i运动会第一+4，义诊2次+2，英语六级+2</t>
  </si>
  <si>
    <t>优秀+30</t>
  </si>
  <si>
    <t>高滟瑜</t>
  </si>
  <si>
    <t>讲座会议签到8次+8，晨曦医务4次+2，晨曦评委2次+2，学习委员+9， 义诊4次+4，，校迎新表演+2，文明寝室+0.5</t>
  </si>
  <si>
    <t>优秀+30，参与课题+3</t>
  </si>
  <si>
    <t>唐成坤</t>
  </si>
  <si>
    <r>
      <t>1.</t>
    </r>
    <r>
      <rPr>
        <sz val="10.5"/>
        <rFont val="宋体"/>
        <family val="0"/>
      </rPr>
      <t>班级班长</t>
    </r>
    <r>
      <rPr>
        <sz val="10.5"/>
        <rFont val="Times New Roman"/>
        <family val="1"/>
      </rPr>
      <t>11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2.</t>
    </r>
    <r>
      <rPr>
        <sz val="10.5"/>
        <rFont val="宋体"/>
        <family val="0"/>
      </rPr>
      <t>校迎新晚会优胜奖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校迎新晚会主持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4.2013</t>
    </r>
    <r>
      <rPr>
        <sz val="10.5"/>
        <rFont val="宋体"/>
        <family val="0"/>
      </rPr>
      <t>毕业典礼主持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b/>
        <sz val="10.5"/>
        <rFont val="Times New Roman"/>
        <family val="1"/>
      </rPr>
      <t xml:space="preserve"> </t>
    </r>
    <r>
      <rPr>
        <sz val="10.5"/>
        <rFont val="Times New Roman"/>
        <family val="1"/>
      </rPr>
      <t xml:space="preserve"> 5.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7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6..</t>
    </r>
    <r>
      <rPr>
        <sz val="10.5"/>
        <rFont val="宋体"/>
        <family val="0"/>
      </rPr>
      <t>毅行活动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</si>
  <si>
    <r>
      <t>优秀</t>
    </r>
    <r>
      <rPr>
        <sz val="10.5"/>
        <rFont val="Times New Roman"/>
        <family val="1"/>
      </rPr>
      <t xml:space="preserve">+30 </t>
    </r>
    <r>
      <rPr>
        <sz val="10.5"/>
        <rFont val="宋体"/>
        <family val="0"/>
      </rPr>
      <t>，会议论文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 xml:space="preserve">  +1</t>
    </r>
    <r>
      <rPr>
        <sz val="10.5"/>
        <rFont val="宋体"/>
        <family val="0"/>
      </rPr>
      <t>分</t>
    </r>
  </si>
  <si>
    <t>张艳阳</t>
  </si>
  <si>
    <t>讲座会议签到5次+5，晨曦医务2次+1，义诊一次+1，班长+11，趣味运动会一等奖+4，校迎新表演+2，技能大赛三等奖+4，润物讲座+1</t>
  </si>
  <si>
    <r>
      <t>优秀</t>
    </r>
    <r>
      <rPr>
        <sz val="10.5"/>
        <rFont val="Times New Roman"/>
        <family val="1"/>
      </rPr>
      <t>+30</t>
    </r>
  </si>
  <si>
    <t>黄超凡</t>
  </si>
  <si>
    <t>讲座会议签到6次+6，校迎新表演+2，技能大赛优胜奖+2，文明寝室+0.5，寝室文化节优胜奖 2分</t>
  </si>
  <si>
    <t>优秀+30，会议论文3篇+3</t>
  </si>
  <si>
    <t>马琴琴</t>
  </si>
  <si>
    <t>讲座会议签到4次+4，团支书+9，校迎新表演+2，义诊2次+2，毅行+3，优秀团干+4，文明寝室+0.5，方阵队+1</t>
  </si>
  <si>
    <t>冯超</t>
  </si>
  <si>
    <r>
      <t>1</t>
    </r>
    <r>
      <rPr>
        <sz val="10.5"/>
        <rFont val="宋体"/>
        <family val="0"/>
      </rPr>
      <t>院研会生活部部长</t>
    </r>
    <r>
      <rPr>
        <sz val="10.5"/>
        <rFont val="Times New Roman"/>
        <family val="1"/>
      </rPr>
      <t xml:space="preserve"> 9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2 </t>
    </r>
    <r>
      <rPr>
        <sz val="10.5"/>
        <rFont val="宋体"/>
        <family val="0"/>
      </rPr>
      <t>参加社区义诊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6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 </t>
    </r>
    <r>
      <rPr>
        <sz val="10.5"/>
        <rFont val="宋体"/>
        <family val="0"/>
      </rPr>
      <t>院迎新晚会主持人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5.</t>
    </r>
    <r>
      <rPr>
        <sz val="10.5"/>
        <rFont val="宋体"/>
        <family val="0"/>
      </rPr>
      <t>寝室文明大赛</t>
    </r>
    <r>
      <rPr>
        <sz val="10.5"/>
        <rFont val="Times New Roman"/>
        <family val="1"/>
      </rPr>
      <t xml:space="preserve"> 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6.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</si>
  <si>
    <t>任宏斌</t>
  </si>
  <si>
    <t>讲座会议签到8次+8，班长+11，义诊1次+1，校迎新表演+2</t>
  </si>
  <si>
    <t>吴碧雯</t>
  </si>
  <si>
    <t>讲座会议签到6次+6，晨曦医务10次+5，校迎新表演+2，技能操作大赛优胜奖+2，润物讲座+1</t>
  </si>
  <si>
    <t>优秀+30，会议论文2篇+2</t>
  </si>
  <si>
    <t>翟晓玲</t>
  </si>
  <si>
    <r>
      <t>1.</t>
    </r>
    <r>
      <rPr>
        <sz val="10.5"/>
        <rFont val="宋体"/>
        <family val="0"/>
      </rPr>
      <t>班级班长</t>
    </r>
    <r>
      <rPr>
        <sz val="10.5"/>
        <rFont val="Times New Roman"/>
        <family val="1"/>
      </rPr>
      <t xml:space="preserve"> 10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毅行活动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4.</t>
    </r>
    <r>
      <rPr>
        <sz val="10.5"/>
        <rFont val="宋体"/>
        <family val="0"/>
      </rPr>
      <t>运动会方阵表演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5.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</si>
  <si>
    <r>
      <t>李杨</t>
    </r>
    <r>
      <rPr>
        <sz val="10.5"/>
        <rFont val="Times New Roman"/>
        <family val="1"/>
      </rPr>
      <t xml:space="preserve"> </t>
    </r>
  </si>
  <si>
    <r>
      <t>1.</t>
    </r>
    <r>
      <rPr>
        <sz val="10.5"/>
        <rFont val="宋体"/>
        <family val="0"/>
      </rPr>
      <t>生活委员</t>
    </r>
    <r>
      <rPr>
        <sz val="10.5"/>
        <rFont val="Times New Roman"/>
        <family val="1"/>
      </rPr>
      <t xml:space="preserve"> 9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运动会方阵表演</t>
    </r>
    <r>
      <rPr>
        <sz val="10.5"/>
        <rFont val="Times New Roman"/>
        <family val="1"/>
      </rPr>
      <t xml:space="preserve">  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 4.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7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5.</t>
    </r>
    <r>
      <rPr>
        <sz val="10.5"/>
        <rFont val="宋体"/>
        <family val="0"/>
      </rPr>
      <t>寝室优胜奖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6 .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</si>
  <si>
    <t>陈春艳</t>
  </si>
  <si>
    <r>
      <t>1.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7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寝室文化优胜奖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4.</t>
    </r>
    <r>
      <rPr>
        <sz val="10.5"/>
        <rFont val="宋体"/>
        <family val="0"/>
      </rPr>
      <t>义诊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5.</t>
    </r>
    <r>
      <rPr>
        <sz val="10.5"/>
        <rFont val="宋体"/>
        <family val="0"/>
      </rPr>
      <t>院研会干事</t>
    </r>
    <r>
      <rPr>
        <sz val="10.5"/>
        <rFont val="Times New Roman"/>
        <family val="1"/>
      </rPr>
      <t xml:space="preserve"> 7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6.</t>
    </r>
    <r>
      <rPr>
        <sz val="10.5"/>
        <rFont val="宋体"/>
        <family val="0"/>
      </rPr>
      <t>担任</t>
    </r>
    <r>
      <rPr>
        <sz val="10.5"/>
        <rFont val="Times New Roman"/>
        <family val="1"/>
      </rPr>
      <t>2016</t>
    </r>
    <r>
      <rPr>
        <sz val="10.5"/>
        <rFont val="宋体"/>
        <family val="0"/>
      </rPr>
      <t>春晖活动主持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b/>
        <sz val="10.5"/>
        <rFont val="Times New Roman"/>
        <family val="1"/>
      </rPr>
      <t xml:space="preserve"> </t>
    </r>
  </si>
  <si>
    <t>钟吉咪</t>
  </si>
  <si>
    <t>讲座会议签到3次+3，马拉松志愿者+3，英语六级+2</t>
  </si>
  <si>
    <r>
      <t>优秀</t>
    </r>
    <r>
      <rPr>
        <sz val="10.5"/>
        <rFont val="Times New Roman"/>
        <family val="1"/>
      </rPr>
      <t>+30</t>
    </r>
    <r>
      <rPr>
        <sz val="10.5"/>
        <rFont val="宋体"/>
        <family val="0"/>
      </rPr>
      <t>，参与国家级课题+3</t>
    </r>
  </si>
  <si>
    <t>高良云</t>
  </si>
  <si>
    <r>
      <t>1.</t>
    </r>
    <r>
      <rPr>
        <sz val="10.5"/>
        <rFont val="宋体"/>
        <family val="0"/>
      </rPr>
      <t>优秀团干部（校级）</t>
    </r>
    <r>
      <rPr>
        <sz val="10.5"/>
        <rFont val="Times New Roman"/>
        <family val="1"/>
      </rPr>
      <t xml:space="preserve"> 4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献血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班级团支书</t>
    </r>
    <r>
      <rPr>
        <sz val="10.5"/>
        <rFont val="Times New Roman"/>
        <family val="1"/>
      </rPr>
      <t xml:space="preserve"> 9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4.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5.</t>
    </r>
    <r>
      <rPr>
        <sz val="10.5"/>
        <rFont val="宋体"/>
        <family val="0"/>
      </rPr>
      <t>运动会走方阵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6 .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</si>
  <si>
    <t>邱鹏飞</t>
  </si>
  <si>
    <t>讲座会议签到5次+5，富春签到+1优秀团员+2，学生会干事+6，羽毛球比赛优胜奖+2，义诊2次+2，辩论赛+1，毅行+3</t>
  </si>
  <si>
    <t>陈新新</t>
  </si>
  <si>
    <r>
      <t>1.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   2.</t>
    </r>
    <r>
      <rPr>
        <sz val="10.5"/>
        <rFont val="宋体"/>
        <family val="0"/>
      </rPr>
      <t>风湿病学术会议</t>
    </r>
    <r>
      <rPr>
        <sz val="10.5"/>
        <rFont val="Times New Roman"/>
        <family val="1"/>
      </rPr>
      <t>/+1 3.</t>
    </r>
    <r>
      <rPr>
        <sz val="10.5"/>
        <rFont val="宋体"/>
        <family val="0"/>
      </rPr>
      <t>温州市</t>
    </r>
    <r>
      <rPr>
        <sz val="10.5"/>
        <rFont val="Times New Roman"/>
        <family val="1"/>
      </rPr>
      <t>“</t>
    </r>
    <r>
      <rPr>
        <sz val="10.5"/>
        <rFont val="宋体"/>
        <family val="0"/>
      </rPr>
      <t>全力之星”演讲比赛优胜奖</t>
    </r>
    <r>
      <rPr>
        <sz val="10.5"/>
        <rFont val="Times New Roman"/>
        <family val="1"/>
      </rPr>
      <t>+2</t>
    </r>
  </si>
  <si>
    <r>
      <t>1.</t>
    </r>
    <r>
      <rPr>
        <sz val="10.5"/>
        <rFont val="宋体"/>
        <family val="0"/>
      </rPr>
      <t>专业实践考核成绩优秀</t>
    </r>
    <r>
      <rPr>
        <sz val="10.5"/>
        <rFont val="Times New Roman"/>
        <family val="1"/>
      </rPr>
      <t>/+30
2</t>
    </r>
    <r>
      <rPr>
        <sz val="10.5"/>
        <rFont val="宋体"/>
        <family val="0"/>
      </rPr>
      <t>《浙江中西医结合杂志》二级论文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篇-第一作者</t>
    </r>
    <r>
      <rPr>
        <sz val="10.5"/>
        <rFont val="Times New Roman"/>
        <family val="1"/>
      </rPr>
      <t>/+5</t>
    </r>
  </si>
  <si>
    <t>王映峰</t>
  </si>
  <si>
    <t>讲座会议签到4次+4，篮球赛第二名+5</t>
  </si>
  <si>
    <r>
      <t>优秀</t>
    </r>
    <r>
      <rPr>
        <sz val="10.5"/>
        <rFont val="Times New Roman"/>
        <family val="1"/>
      </rPr>
      <t>+30</t>
    </r>
    <r>
      <rPr>
        <sz val="10.5"/>
        <rFont val="宋体"/>
        <family val="0"/>
      </rPr>
      <t>，会议论文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>+2</t>
    </r>
  </si>
  <si>
    <t>万雅</t>
  </si>
  <si>
    <t>讲座会议签到4次+4，晨曦医务3次+1.5，晨曦评委一次+1，义诊一次+1，文明寝室+0.5，校迎新表演+2，院研会干事+5</t>
  </si>
  <si>
    <t>优秀+30，会议论文1篇+1</t>
  </si>
  <si>
    <t>郑丽丽</t>
  </si>
  <si>
    <t>讲座会议签到5次+5，院研会干事+6，临床技能操作大赛三等奖+4，晨曦医务1次+0.5，校迎新表演+2，文明寝室+0.5</t>
  </si>
  <si>
    <t>诸丹维</t>
  </si>
  <si>
    <t>讲座会议签到6次+6，院研会干事+5，义诊2次+2，晨曦1次+0.5，校迎新表演+2，文明寝室+0.5</t>
  </si>
  <si>
    <t>陈涯峰</t>
  </si>
  <si>
    <t>讲座会议签到6次+6 富春签到+1，宣传委员+8</t>
  </si>
  <si>
    <t>邱周凌萧</t>
  </si>
  <si>
    <r>
      <t>1.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毅行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3.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4.</t>
    </r>
    <r>
      <rPr>
        <sz val="10.5"/>
        <rFont val="宋体"/>
        <family val="0"/>
      </rPr>
      <t>寝室文明优胜奖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5 .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6.</t>
    </r>
    <r>
      <rPr>
        <sz val="10.5"/>
        <rFont val="宋体"/>
        <family val="0"/>
      </rPr>
      <t>寝室长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</si>
  <si>
    <t>赵秋杨</t>
  </si>
  <si>
    <t xml:space="preserve"> 1.校迎新晚会2分  2.参加讲座5次 5分</t>
  </si>
  <si>
    <r>
      <t>优秀+30 ，国自然基金面上项目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第</t>
    </r>
    <r>
      <rPr>
        <sz val="10.5"/>
        <rFont val="Times New Roman"/>
        <family val="1"/>
      </rPr>
      <t>10</t>
    </r>
    <r>
      <rPr>
        <sz val="10.5"/>
        <rFont val="宋体"/>
        <family val="0"/>
      </rPr>
      <t>作者</t>
    </r>
    <r>
      <rPr>
        <sz val="10.5"/>
        <rFont val="Times New Roman"/>
        <family val="1"/>
      </rPr>
      <t xml:space="preserve"> +3</t>
    </r>
    <r>
      <rPr>
        <sz val="10.5"/>
        <rFont val="宋体"/>
        <family val="0"/>
      </rPr>
      <t xml:space="preserve">分  </t>
    </r>
  </si>
  <si>
    <t>刘婉</t>
  </si>
  <si>
    <r>
      <t>1.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4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寝室文化优胜奖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4.</t>
    </r>
    <r>
      <rPr>
        <sz val="10.5"/>
        <rFont val="宋体"/>
        <family val="0"/>
      </rPr>
      <t>毅行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5.</t>
    </r>
    <r>
      <rPr>
        <sz val="10.5"/>
        <rFont val="宋体"/>
        <family val="0"/>
      </rPr>
      <t>院研会干事</t>
    </r>
    <r>
      <rPr>
        <sz val="10.5"/>
        <rFont val="Times New Roman"/>
        <family val="1"/>
      </rPr>
      <t xml:space="preserve"> 7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6.</t>
    </r>
    <r>
      <rPr>
        <sz val="10.5"/>
        <rFont val="宋体"/>
        <family val="0"/>
      </rPr>
      <t>趣味运动会三等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</si>
  <si>
    <t>尹帅子</t>
  </si>
  <si>
    <r>
      <t xml:space="preserve">1 </t>
    </r>
    <r>
      <rPr>
        <sz val="10.5"/>
        <rFont val="宋体"/>
        <family val="0"/>
      </rPr>
      <t>社区义诊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、参加讲座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6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3 .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4.</t>
    </r>
    <r>
      <rPr>
        <sz val="10.5"/>
        <rFont val="宋体"/>
        <family val="0"/>
      </rPr>
      <t>晨曦医院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 5.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</si>
  <si>
    <r>
      <t>优秀</t>
    </r>
    <r>
      <rPr>
        <sz val="10.5"/>
        <rFont val="Times New Roman"/>
        <family val="1"/>
      </rPr>
      <t>+30</t>
    </r>
    <r>
      <rPr>
        <sz val="10.5"/>
        <rFont val="宋体"/>
        <family val="0"/>
      </rPr>
      <t>，二级期刊论文第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作者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分</t>
    </r>
  </si>
  <si>
    <t>黄加力</t>
  </si>
  <si>
    <r>
      <t>1.</t>
    </r>
    <r>
      <rPr>
        <sz val="10.5"/>
        <rFont val="宋体"/>
        <family val="0"/>
      </rPr>
      <t>寝室长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 3.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</si>
  <si>
    <t>优秀+30 ，一级期刊论文第3作者 +2分</t>
  </si>
  <si>
    <t>何乐</t>
  </si>
  <si>
    <r>
      <t>1</t>
    </r>
    <r>
      <rPr>
        <sz val="10.5"/>
        <rFont val="宋体"/>
        <family val="0"/>
      </rPr>
      <t>班长</t>
    </r>
    <r>
      <rPr>
        <sz val="10.5"/>
        <rFont val="Times New Roman"/>
        <family val="1"/>
      </rPr>
      <t>/A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>+11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学院迎新晚会</t>
    </r>
    <r>
      <rPr>
        <sz val="10.5"/>
        <rFont val="Times New Roman"/>
        <family val="1"/>
      </rPr>
      <t>/+1</t>
    </r>
  </si>
  <si>
    <r>
      <t>1.</t>
    </r>
    <r>
      <rPr>
        <sz val="10.5"/>
        <rFont val="宋体"/>
        <family val="0"/>
      </rPr>
      <t>专业实践考核成绩优秀</t>
    </r>
    <r>
      <rPr>
        <sz val="10.5"/>
        <rFont val="Times New Roman"/>
        <family val="1"/>
      </rPr>
      <t>/+30</t>
    </r>
  </si>
  <si>
    <t>邹密沂</t>
  </si>
  <si>
    <t>讲座会议签到3次+3，校迎新表演+2，英语六级+2，院研会干事+5，义诊一次+1</t>
  </si>
  <si>
    <t>沈叶静</t>
  </si>
  <si>
    <t>讲座会议签到4次+4，校迎新表演+2，英语六级+2，院研会干事+6，文明寝室+0.5</t>
  </si>
  <si>
    <t>郭莹</t>
  </si>
  <si>
    <r>
      <t>1.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寝室文明优胜奖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4.</t>
    </r>
    <r>
      <rPr>
        <sz val="10.5"/>
        <rFont val="宋体"/>
        <family val="0"/>
      </rPr>
      <t>党支委</t>
    </r>
    <r>
      <rPr>
        <sz val="10.5"/>
        <rFont val="Times New Roman"/>
        <family val="1"/>
      </rPr>
      <t xml:space="preserve"> 8</t>
    </r>
    <r>
      <rPr>
        <sz val="10.5"/>
        <rFont val="宋体"/>
        <family val="0"/>
      </rPr>
      <t>分</t>
    </r>
  </si>
  <si>
    <t>刘洋</t>
  </si>
  <si>
    <r>
      <t>讲座会议签到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+5</t>
    </r>
    <r>
      <rPr>
        <sz val="10.5"/>
        <rFont val="宋体"/>
        <family val="0"/>
      </rPr>
      <t>，义诊1次+1，院研会干事+6</t>
    </r>
  </si>
  <si>
    <t>陈东林</t>
  </si>
  <si>
    <r>
      <t>1.</t>
    </r>
    <r>
      <rPr>
        <sz val="10.5"/>
        <rFont val="宋体"/>
        <family val="0"/>
      </rPr>
      <t>参加讲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  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毅行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3.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 4.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</si>
  <si>
    <t>寇智君</t>
  </si>
  <si>
    <r>
      <t xml:space="preserve">1 </t>
    </r>
    <r>
      <rPr>
        <sz val="10.5"/>
        <rFont val="宋体"/>
        <family val="0"/>
      </rPr>
      <t>社区义诊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4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 </t>
    </r>
    <r>
      <rPr>
        <sz val="10.5"/>
        <rFont val="宋体"/>
        <family val="0"/>
      </rPr>
      <t>院研会干事</t>
    </r>
    <r>
      <rPr>
        <sz val="10.5"/>
        <rFont val="Times New Roman"/>
        <family val="1"/>
      </rPr>
      <t xml:space="preserve"> 6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4.</t>
    </r>
    <r>
      <rPr>
        <sz val="10.5"/>
        <rFont val="宋体"/>
        <family val="0"/>
      </rPr>
      <t>献血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</si>
  <si>
    <t>李晓</t>
  </si>
  <si>
    <r>
      <t>1</t>
    </r>
    <r>
      <rPr>
        <sz val="10.5"/>
        <rFont val="宋体"/>
        <family val="0"/>
      </rPr>
      <t>学习委员</t>
    </r>
    <r>
      <rPr>
        <sz val="10.5"/>
        <rFont val="Times New Roman"/>
        <family val="1"/>
      </rPr>
      <t>/A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>+9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</t>
    </r>
  </si>
  <si>
    <t>徐璐</t>
  </si>
  <si>
    <t>讲座会议签到6次+6，校迎新表演+2，寝室长+3，义诊2次+2，润物讲座+1</t>
  </si>
  <si>
    <t>邱静雅</t>
  </si>
  <si>
    <t>讲座会议签到5次+5，运动会5000米优胜奖+1，义诊1次+1，校迎新表演+2，方阵队+1，院研会干事+5，毅行+3</t>
  </si>
  <si>
    <t>刘翠婷</t>
  </si>
  <si>
    <t>讲座会议签到5次+5，校迎新表演+2，寝室长+3，方阵队+1,文明寝室+0.5</t>
  </si>
  <si>
    <t>李伟明</t>
  </si>
  <si>
    <t>郭晓</t>
  </si>
  <si>
    <t>讲座会议签到6次+6，文明寝室+0.5，寝室文化节优胜奖 2分</t>
  </si>
  <si>
    <t>于冉冉</t>
  </si>
  <si>
    <t>赵婵</t>
  </si>
  <si>
    <t>讲座会议签到4次+4，义诊1次+1，院研会干事+5,校迎新表演+2</t>
  </si>
  <si>
    <t>龙平</t>
  </si>
  <si>
    <r>
      <t>1.</t>
    </r>
    <r>
      <rPr>
        <sz val="10.5"/>
        <rFont val="宋体"/>
        <family val="0"/>
      </rPr>
      <t>寝室长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3 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</t>
    </r>
  </si>
  <si>
    <t>梅庆男</t>
  </si>
  <si>
    <r>
      <t>讲座会议签到5次+5  富春签到+1，临床技能大赛三等奖</t>
    </r>
    <r>
      <rPr>
        <sz val="10.5"/>
        <rFont val="Times New Roman"/>
        <family val="1"/>
      </rPr>
      <t>+4</t>
    </r>
    <r>
      <rPr>
        <sz val="10.5"/>
        <rFont val="宋体"/>
        <family val="0"/>
      </rPr>
      <t>，英语六级</t>
    </r>
    <r>
      <rPr>
        <sz val="10.5"/>
        <rFont val="Times New Roman"/>
        <family val="1"/>
      </rPr>
      <t>+2</t>
    </r>
  </si>
  <si>
    <t>周焕焕</t>
  </si>
  <si>
    <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7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寝室文化优胜奖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</t>
    </r>
    <r>
      <rPr>
        <sz val="10.5"/>
        <rFont val="宋体"/>
        <family val="0"/>
      </rPr>
      <t>润物讲座</t>
    </r>
    <r>
      <rPr>
        <sz val="10.5"/>
        <rFont val="Times New Roman"/>
        <family val="1"/>
      </rPr>
      <t xml:space="preserve"> 1 </t>
    </r>
    <r>
      <rPr>
        <sz val="10.5"/>
        <rFont val="宋体"/>
        <family val="0"/>
      </rPr>
      <t>分</t>
    </r>
  </si>
  <si>
    <t>杨振江</t>
  </si>
  <si>
    <t>讲座会议签到4次+4，义诊1次+1，献血1次+2，润物讲座+1</t>
  </si>
  <si>
    <t>孔德佳</t>
  </si>
  <si>
    <r>
      <t>1.</t>
    </r>
    <r>
      <rPr>
        <sz val="10.5"/>
        <rFont val="宋体"/>
        <family val="0"/>
      </rPr>
      <t>寝室文化节优胜奖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3.</t>
    </r>
    <r>
      <rPr>
        <sz val="10.5"/>
        <rFont val="宋体"/>
        <family val="0"/>
      </rPr>
      <t>党支委</t>
    </r>
    <r>
      <rPr>
        <sz val="10.5"/>
        <rFont val="Times New Roman"/>
        <family val="1"/>
      </rPr>
      <t>8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</t>
    </r>
  </si>
  <si>
    <t>孟伟康</t>
  </si>
  <si>
    <r>
      <t>1.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</t>
    </r>
  </si>
  <si>
    <t>曾夏洋</t>
  </si>
  <si>
    <t>讲座会议签到3次+3 富春签到+1，校迎新表演+2，党支部书记+10</t>
  </si>
  <si>
    <t>魏苗苗</t>
  </si>
  <si>
    <t>讲座会议签到4次+4，校迎新表演+2</t>
  </si>
  <si>
    <t>胡科科</t>
  </si>
  <si>
    <r>
      <t>参加讲座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</si>
  <si>
    <t>陈家俊</t>
  </si>
  <si>
    <t>姚问</t>
  </si>
  <si>
    <t>讲座会议签到3次+3</t>
  </si>
  <si>
    <t>钟航</t>
  </si>
  <si>
    <r>
      <t>1.</t>
    </r>
    <r>
      <rPr>
        <sz val="10.5"/>
        <rFont val="宋体"/>
        <family val="0"/>
      </rPr>
      <t>校迎新晚会优胜奖</t>
    </r>
    <r>
      <rPr>
        <sz val="10.5"/>
        <rFont val="Times New Roman"/>
        <family val="1"/>
      </rPr>
      <t xml:space="preserve"> 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校级优秀寝室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3.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5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</t>
    </r>
  </si>
  <si>
    <t>鲁伟</t>
  </si>
  <si>
    <r>
      <t>参加讲座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次 4分</t>
    </r>
  </si>
  <si>
    <t>徐文丽</t>
  </si>
  <si>
    <r>
      <t>1</t>
    </r>
    <r>
      <rPr>
        <sz val="10.5"/>
        <rFont val="宋体"/>
        <family val="0"/>
      </rPr>
      <t>团支书</t>
    </r>
    <r>
      <rPr>
        <sz val="10.5"/>
        <rFont val="Times New Roman"/>
        <family val="1"/>
      </rPr>
      <t>/A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>+92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</t>
    </r>
  </si>
  <si>
    <t>郭丽丽</t>
  </si>
  <si>
    <r>
      <t>1.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6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6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3.</t>
    </r>
    <r>
      <rPr>
        <sz val="10.5"/>
        <rFont val="宋体"/>
        <family val="0"/>
      </rPr>
      <t>寝室文化优胜奖</t>
    </r>
    <r>
      <rPr>
        <sz val="10.5"/>
        <rFont val="Times New Roman"/>
        <family val="1"/>
      </rPr>
      <t xml:space="preserve"> 0.5</t>
    </r>
    <r>
      <rPr>
        <sz val="10.5"/>
        <rFont val="宋体"/>
        <family val="0"/>
      </rPr>
      <t>分</t>
    </r>
  </si>
  <si>
    <t>刘振忠</t>
  </si>
  <si>
    <r>
      <t>1.</t>
    </r>
    <r>
      <rPr>
        <sz val="10.5"/>
        <rFont val="宋体"/>
        <family val="0"/>
      </rPr>
      <t>校迎新晚会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</si>
  <si>
    <t>郑峰</t>
  </si>
  <si>
    <r>
      <t>1.</t>
    </r>
    <r>
      <rPr>
        <sz val="10.5"/>
        <rFont val="宋体"/>
        <family val="0"/>
      </rPr>
      <t>寝室文化节优胜奖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 2.</t>
    </r>
    <r>
      <rPr>
        <sz val="10.5"/>
        <rFont val="宋体"/>
        <family val="0"/>
      </rPr>
      <t>参加讲座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  <r>
      <rPr>
        <sz val="10.5"/>
        <rFont val="Times New Roman"/>
        <family val="1"/>
      </rPr>
      <t xml:space="preserve"> </t>
    </r>
  </si>
  <si>
    <t>陈婷婷</t>
  </si>
  <si>
    <r>
      <t>参加讲座2次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</si>
  <si>
    <t>王妍允</t>
  </si>
  <si>
    <r>
      <t>参加讲座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</t>
    </r>
  </si>
  <si>
    <t xml:space="preserve"> 王丽娜</t>
  </si>
  <si>
    <t>1规培研究生会议/+1</t>
  </si>
  <si>
    <t>吴信祥</t>
  </si>
  <si>
    <r>
      <t>讲座会议签到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+4</t>
    </r>
    <r>
      <rPr>
        <sz val="10.5"/>
        <rFont val="宋体"/>
        <family val="0"/>
      </rPr>
      <t>富春签到+1</t>
    </r>
  </si>
  <si>
    <t>谢云兴</t>
  </si>
  <si>
    <t>讲座会议签到3次+3，义诊一次+1</t>
  </si>
  <si>
    <t>田帅</t>
  </si>
  <si>
    <r>
      <t>参加讲座次数</t>
    </r>
    <r>
      <rPr>
        <sz val="10.5"/>
        <rFont val="Times New Roman"/>
        <family val="1"/>
      </rPr>
      <t>5</t>
    </r>
    <r>
      <rPr>
        <sz val="10.5"/>
        <rFont val="宋体"/>
        <family val="0"/>
      </rPr>
      <t>次</t>
    </r>
  </si>
  <si>
    <t>黄利兵</t>
  </si>
  <si>
    <r>
      <t>1.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</t>
    </r>
  </si>
  <si>
    <t>张旭栋</t>
  </si>
  <si>
    <r>
      <t>参加讲座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2</t>
    </r>
    <r>
      <rPr>
        <sz val="10.5"/>
        <rFont val="宋体"/>
        <family val="0"/>
      </rPr>
      <t>分  润物讲座 1分</t>
    </r>
  </si>
  <si>
    <t>高洋洋</t>
  </si>
  <si>
    <t>方跃坤</t>
  </si>
  <si>
    <t>司晋燕</t>
  </si>
  <si>
    <t>虞杰</t>
  </si>
  <si>
    <t>方立静</t>
  </si>
  <si>
    <t>廖建</t>
  </si>
  <si>
    <r>
      <t>参加讲座</t>
    </r>
    <r>
      <rPr>
        <sz val="10.5"/>
        <rFont val="Times New Roman"/>
        <family val="1"/>
      </rPr>
      <t>4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4</t>
    </r>
    <r>
      <rPr>
        <sz val="10.5"/>
        <rFont val="宋体"/>
        <family val="0"/>
      </rPr>
      <t>分</t>
    </r>
  </si>
  <si>
    <t>李浩洋</t>
  </si>
  <si>
    <t>李艳</t>
  </si>
  <si>
    <t>郭明强</t>
  </si>
  <si>
    <t>顾亚亭</t>
  </si>
  <si>
    <r>
      <t>参加讲座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 xml:space="preserve"> 3</t>
    </r>
    <r>
      <rPr>
        <sz val="10.5"/>
        <rFont val="宋体"/>
        <family val="0"/>
      </rPr>
      <t>分</t>
    </r>
  </si>
  <si>
    <t>张敏莎</t>
  </si>
  <si>
    <t>讲座会议签到4次+4，义诊1次+1，润物讲座+1</t>
  </si>
  <si>
    <t>周文溢</t>
  </si>
  <si>
    <t>王泽</t>
  </si>
  <si>
    <r>
      <t>1.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   2.</t>
    </r>
    <r>
      <rPr>
        <sz val="10.5"/>
        <rFont val="宋体"/>
        <family val="0"/>
      </rPr>
      <t>风湿病学术会议</t>
    </r>
    <r>
      <rPr>
        <sz val="10.5"/>
        <rFont val="Times New Roman"/>
        <family val="1"/>
      </rPr>
      <t>/+1</t>
    </r>
  </si>
  <si>
    <t>武亚丹</t>
  </si>
  <si>
    <t>周彬</t>
  </si>
  <si>
    <r>
      <t>1.</t>
    </r>
    <r>
      <rPr>
        <sz val="10.5"/>
        <rFont val="宋体"/>
        <family val="0"/>
      </rPr>
      <t>义务献血</t>
    </r>
    <r>
      <rPr>
        <sz val="10.5"/>
        <rFont val="Times New Roman"/>
        <family val="1"/>
      </rPr>
      <t xml:space="preserve">  +2                2.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 xml:space="preserve">/+1   3. </t>
    </r>
    <r>
      <rPr>
        <sz val="10.5"/>
        <rFont val="宋体"/>
        <family val="0"/>
      </rPr>
      <t>风湿病学术会议</t>
    </r>
    <r>
      <rPr>
        <sz val="10.5"/>
        <rFont val="Times New Roman"/>
        <family val="1"/>
      </rPr>
      <t>/+1</t>
    </r>
  </si>
  <si>
    <t>王彤</t>
  </si>
  <si>
    <t>辛彦萱</t>
  </si>
  <si>
    <r>
      <t>浙江中医药大学 2015 级博士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硕士研究生第 一 学年综合素质测评成绩统计表（班长填</t>
    </r>
    <r>
      <rPr>
        <sz val="11"/>
        <rFont val="Times New Roman"/>
        <family val="1"/>
      </rPr>
      <t>)</t>
    </r>
  </si>
  <si>
    <t>原因及加分</t>
  </si>
  <si>
    <t>刘健强</t>
  </si>
  <si>
    <r>
      <t>生活委员，8分；院级趣味运动会一等奖，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分；校级迎新晚会优胜奖，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分；献血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分；</t>
    </r>
    <r>
      <rPr>
        <sz val="12"/>
        <rFont val="Times New Roman"/>
        <family val="1"/>
      </rPr>
      <t>CET-6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分；晨曦医务人员值班</t>
    </r>
    <r>
      <rPr>
        <sz val="12"/>
        <rFont val="Times New Roman"/>
        <family val="1"/>
      </rPr>
      <t>20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分；晨曦活动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分；参加讲座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分，润物讲座，1分。</t>
    </r>
  </si>
  <si>
    <t>潘高之胤</t>
  </si>
  <si>
    <t>周彩虹</t>
  </si>
  <si>
    <r>
      <t xml:space="preserve"> 1.</t>
    </r>
    <r>
      <rPr>
        <sz val="11"/>
        <rFont val="宋体"/>
        <family val="0"/>
      </rPr>
      <t>润物讲座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3 </t>
    </r>
    <r>
      <rPr>
        <sz val="11"/>
        <rFont val="宋体"/>
        <family val="0"/>
      </rPr>
      <t>第二届研究生“师生杯”羽毛球赛三等奖</t>
    </r>
    <r>
      <rPr>
        <sz val="11"/>
        <rFont val="Times New Roman"/>
        <family val="1"/>
      </rPr>
      <t xml:space="preserve"> 4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4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 xml:space="preserve"> 2016 </t>
    </r>
    <r>
      <rPr>
        <sz val="11"/>
        <rFont val="宋体"/>
        <family val="0"/>
      </rPr>
      <t>校运动会羽毛球赛团体赛第一名</t>
    </r>
    <r>
      <rPr>
        <sz val="11"/>
        <rFont val="Times New Roman"/>
        <family val="1"/>
      </rPr>
      <t>,6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5.2016</t>
    </r>
    <r>
      <rPr>
        <sz val="11"/>
        <rFont val="宋体"/>
        <family val="0"/>
      </rPr>
      <t>级校运会羽毛球赛混双第一名</t>
    </r>
    <r>
      <rPr>
        <sz val="11"/>
        <rFont val="Times New Roman"/>
        <family val="1"/>
      </rPr>
      <t xml:space="preserve"> 6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6.8417</t>
    </r>
    <r>
      <rPr>
        <sz val="11"/>
        <rFont val="宋体"/>
        <family val="0"/>
      </rPr>
      <t>寝室优胜奖</t>
    </r>
    <r>
      <rPr>
        <sz val="11"/>
        <rFont val="Times New Roman"/>
        <family val="1"/>
      </rPr>
      <t xml:space="preserve"> 0.5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8.</t>
    </r>
    <r>
      <rPr>
        <sz val="11"/>
        <rFont val="宋体"/>
        <family val="0"/>
      </rPr>
      <t>校迎新晚会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9.</t>
    </r>
    <r>
      <rPr>
        <sz val="11"/>
        <rFont val="宋体"/>
        <family val="0"/>
      </rPr>
      <t>班级文体委员</t>
    </r>
    <r>
      <rPr>
        <sz val="11"/>
        <rFont val="Times New Roman"/>
        <family val="1"/>
      </rPr>
      <t xml:space="preserve">  8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10.</t>
    </r>
    <r>
      <rPr>
        <sz val="11"/>
        <rFont val="宋体"/>
        <family val="0"/>
      </rPr>
      <t>辩论赛</t>
    </r>
    <r>
      <rPr>
        <sz val="11"/>
        <rFont val="Times New Roman"/>
        <family val="1"/>
      </rPr>
      <t xml:space="preserve"> 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11.</t>
    </r>
    <r>
      <rPr>
        <sz val="11"/>
        <rFont val="宋体"/>
        <family val="0"/>
      </rPr>
      <t>毅行活动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12.</t>
    </r>
    <r>
      <rPr>
        <sz val="11"/>
        <rFont val="宋体"/>
        <family val="0"/>
      </rPr>
      <t>参加讲座</t>
    </r>
    <r>
      <rPr>
        <sz val="11"/>
        <rFont val="Times New Roman"/>
        <family val="1"/>
      </rPr>
      <t>10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 xml:space="preserve"> 10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13.</t>
    </r>
    <r>
      <rPr>
        <sz val="11"/>
        <rFont val="宋体"/>
        <family val="0"/>
      </rPr>
      <t>方针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1</t>
    </r>
    <r>
      <rPr>
        <sz val="11"/>
        <rFont val="宋体"/>
        <family val="0"/>
      </rPr>
      <t>，</t>
    </r>
  </si>
  <si>
    <t>88.65199*0.7=62.256393</t>
  </si>
  <si>
    <t>50*0.1=5</t>
  </si>
  <si>
    <t>宋杰</t>
  </si>
  <si>
    <r>
      <t>社区义诊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+2</t>
    </r>
    <r>
      <rPr>
        <sz val="10.5"/>
        <rFont val="宋体"/>
        <family val="0"/>
      </rPr>
      <t>，讲座会议签到</t>
    </r>
    <r>
      <rPr>
        <sz val="10.5"/>
        <rFont val="Times New Roman"/>
        <family val="1"/>
      </rPr>
      <t>7</t>
    </r>
    <r>
      <rPr>
        <sz val="10.5"/>
        <rFont val="宋体"/>
        <family val="0"/>
      </rPr>
      <t>次</t>
    </r>
    <r>
      <rPr>
        <sz val="10.5"/>
        <rFont val="Times New Roman"/>
        <family val="1"/>
      </rPr>
      <t>+7</t>
    </r>
    <r>
      <rPr>
        <sz val="10.5"/>
        <rFont val="宋体"/>
        <family val="0"/>
      </rPr>
      <t>，院学生会干事/B档</t>
    </r>
    <r>
      <rPr>
        <sz val="10.5"/>
        <rFont val="Times New Roman"/>
        <family val="1"/>
      </rPr>
      <t>+6</t>
    </r>
    <r>
      <rPr>
        <sz val="10.5"/>
        <rFont val="宋体"/>
        <family val="0"/>
      </rPr>
      <t>，校迎新晚会礼仪队节目</t>
    </r>
    <r>
      <rPr>
        <sz val="10.5"/>
        <rFont val="Times New Roman"/>
        <family val="1"/>
      </rPr>
      <t>+1</t>
    </r>
    <r>
      <rPr>
        <sz val="10.5"/>
        <rFont val="宋体"/>
        <family val="0"/>
      </rPr>
      <t>，润物讲座+1，寝室文化优胜奖 0.5分，新干事才艺秀+1，趣味运动会二等奖+3,毅行+3</t>
    </r>
  </si>
  <si>
    <t>无</t>
  </si>
  <si>
    <t>柴文新</t>
  </si>
  <si>
    <r>
      <t>CET-6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分；晨曦医务人员值班</t>
    </r>
    <r>
      <rPr>
        <sz val="12"/>
        <rFont val="Times New Roman"/>
        <family val="1"/>
      </rPr>
      <t>31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15.5</t>
    </r>
    <r>
      <rPr>
        <sz val="12"/>
        <rFont val="宋体"/>
        <family val="0"/>
      </rPr>
      <t>分；院级研会部长（考核优秀），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分；晨曦义诊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分；评委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分；校运动会方阵，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分；参加讲座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分，润物讲座，1分。</t>
    </r>
  </si>
  <si>
    <r>
      <t>国自然课题，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</t>
    </r>
  </si>
  <si>
    <t>候晶艳</t>
  </si>
  <si>
    <r>
      <t>1.</t>
    </r>
    <r>
      <rPr>
        <sz val="11"/>
        <rFont val="宋体"/>
        <family val="0"/>
      </rPr>
      <t>优秀团员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2.</t>
    </r>
    <r>
      <rPr>
        <sz val="11"/>
        <rFont val="宋体"/>
        <family val="0"/>
      </rPr>
      <t>学习委员</t>
    </r>
    <r>
      <rPr>
        <sz val="11"/>
        <rFont val="Times New Roman"/>
        <family val="1"/>
      </rPr>
      <t xml:space="preserve"> 9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3.</t>
    </r>
    <r>
      <rPr>
        <sz val="11"/>
        <rFont val="宋体"/>
        <family val="0"/>
      </rPr>
      <t>润物讲座</t>
    </r>
    <r>
      <rPr>
        <sz val="11"/>
        <rFont val="Times New Roman"/>
        <family val="1"/>
      </rPr>
      <t xml:space="preserve"> 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4.</t>
    </r>
    <r>
      <rPr>
        <sz val="11"/>
        <rFont val="宋体"/>
        <family val="0"/>
      </rPr>
      <t>运动会开幕式方阵表演</t>
    </r>
    <r>
      <rPr>
        <sz val="11"/>
        <rFont val="Times New Roman"/>
        <family val="1"/>
      </rPr>
      <t xml:space="preserve"> 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 5.</t>
    </r>
    <r>
      <rPr>
        <sz val="11"/>
        <rFont val="宋体"/>
        <family val="0"/>
      </rPr>
      <t>校迎新晚会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7.</t>
    </r>
    <r>
      <rPr>
        <sz val="11"/>
        <rFont val="宋体"/>
        <family val="0"/>
      </rPr>
      <t>辩论赛参与</t>
    </r>
    <r>
      <rPr>
        <sz val="11"/>
        <rFont val="Times New Roman"/>
        <family val="1"/>
      </rPr>
      <t xml:space="preserve">  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8.</t>
    </r>
    <r>
      <rPr>
        <sz val="11"/>
        <rFont val="宋体"/>
        <family val="0"/>
      </rPr>
      <t>寝室优胜奖</t>
    </r>
    <r>
      <rPr>
        <sz val="11"/>
        <rFont val="Times New Roman"/>
        <family val="1"/>
      </rPr>
      <t xml:space="preserve"> 0.5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9.</t>
    </r>
    <r>
      <rPr>
        <sz val="11"/>
        <rFont val="宋体"/>
        <family val="0"/>
      </rPr>
      <t>毅行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10.</t>
    </r>
    <r>
      <rPr>
        <sz val="11"/>
        <rFont val="宋体"/>
        <family val="0"/>
      </rPr>
      <t>参加讲座</t>
    </r>
    <r>
      <rPr>
        <sz val="11"/>
        <rFont val="Times New Roman"/>
        <family val="1"/>
      </rPr>
      <t xml:space="preserve"> 10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 xml:space="preserve"> 1 10</t>
    </r>
    <r>
      <rPr>
        <sz val="11"/>
        <rFont val="宋体"/>
        <family val="0"/>
      </rPr>
      <t>分</t>
    </r>
  </si>
  <si>
    <t>89.5*0.2=17.9</t>
  </si>
  <si>
    <t>87.9732*0.7=61.58</t>
  </si>
  <si>
    <t>石相应</t>
  </si>
  <si>
    <r>
      <t xml:space="preserve"> 1.</t>
    </r>
    <r>
      <rPr>
        <sz val="11"/>
        <rFont val="宋体"/>
        <family val="0"/>
      </rPr>
      <t>院研会干事</t>
    </r>
    <r>
      <rPr>
        <sz val="11"/>
        <rFont val="Times New Roman"/>
        <family val="1"/>
      </rPr>
      <t xml:space="preserve"> 7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3 </t>
    </r>
    <r>
      <rPr>
        <sz val="11"/>
        <rFont val="宋体"/>
        <family val="0"/>
      </rPr>
      <t>方针</t>
    </r>
    <r>
      <rPr>
        <sz val="11"/>
        <rFont val="Times New Roman"/>
        <family val="1"/>
      </rPr>
      <t xml:space="preserve"> 1</t>
    </r>
    <r>
      <rPr>
        <sz val="11"/>
        <rFont val="宋体"/>
        <family val="0"/>
      </rPr>
      <t>分新晚会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5.</t>
    </r>
    <r>
      <rPr>
        <sz val="11"/>
        <rFont val="宋体"/>
        <family val="0"/>
      </rPr>
      <t>参加讲座</t>
    </r>
    <r>
      <rPr>
        <sz val="11"/>
        <rFont val="Times New Roman"/>
        <family val="1"/>
      </rPr>
      <t xml:space="preserve"> 9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 xml:space="preserve">  9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6.</t>
    </r>
    <r>
      <rPr>
        <sz val="11"/>
        <rFont val="宋体"/>
        <family val="0"/>
      </rPr>
      <t>义诊</t>
    </r>
    <r>
      <rPr>
        <sz val="11"/>
        <rFont val="Times New Roman"/>
        <family val="1"/>
      </rPr>
      <t>1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 xml:space="preserve"> 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7.</t>
    </r>
    <r>
      <rPr>
        <sz val="11"/>
        <rFont val="宋体"/>
        <family val="0"/>
      </rPr>
      <t>毅行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8.</t>
    </r>
    <r>
      <rPr>
        <sz val="11"/>
        <rFont val="宋体"/>
        <family val="0"/>
      </rPr>
      <t>润物讲座 2</t>
    </r>
  </si>
  <si>
    <t>85*0.2=17</t>
  </si>
  <si>
    <t>88.96598*0.7=62.42</t>
  </si>
  <si>
    <t>肖双凯</t>
  </si>
  <si>
    <r>
      <t>院级研会部长（考核优秀），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分；参加讲座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分；晨曦医务人员值班</t>
    </r>
    <r>
      <rPr>
        <sz val="12"/>
        <rFont val="Times New Roman"/>
        <family val="1"/>
      </rPr>
      <t>33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16.5</t>
    </r>
    <r>
      <rPr>
        <sz val="12"/>
        <rFont val="宋体"/>
        <family val="0"/>
      </rPr>
      <t>分；晨曦评委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分；院迎新晚会主持人，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</t>
    </r>
    <r>
      <rPr>
        <sz val="12"/>
        <rFont val="Times New Roman"/>
        <family val="1"/>
      </rPr>
      <t>CET-6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分；晨曦义诊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分，润物讲座，1分。</t>
    </r>
  </si>
  <si>
    <r>
      <t>省级会议论文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篇第一作者，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分。</t>
    </r>
  </si>
  <si>
    <t>项璇儿</t>
  </si>
  <si>
    <r>
      <t>院研会干事，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分；院趣味运动会裁判，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分；校级临床技能大赛优胜奖，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分；毅行，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分；</t>
    </r>
    <r>
      <rPr>
        <sz val="12"/>
        <rFont val="Times New Roman"/>
        <family val="1"/>
      </rPr>
      <t>CET-6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分；润物讲座，1分。</t>
    </r>
  </si>
  <si>
    <t>岑婵琳</t>
  </si>
  <si>
    <r>
      <t xml:space="preserve"> </t>
    </r>
    <r>
      <rPr>
        <sz val="12"/>
        <rFont val="宋体"/>
        <family val="0"/>
      </rPr>
      <t>院级研会部长（考核优秀），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分；校级迎新晚会优胜奖，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分；参加讲座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分，润物讲座，1分。</t>
    </r>
  </si>
  <si>
    <t>孙绿俊</t>
  </si>
  <si>
    <r>
      <t>参加讲座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次 3分  1.润物讲座 1 分</t>
    </r>
  </si>
  <si>
    <t>64*0.2=12.8</t>
  </si>
  <si>
    <t>93.106*0.7=65.1742</t>
  </si>
  <si>
    <t xml:space="preserve"> 汪国敏</t>
  </si>
  <si>
    <t>讲座会议签到9次+9，班长/B档+10，义诊1次+1，润物讲座《黄帝内经》学习漫谈+1，优秀团员+2，趣味运动会二等奖+3</t>
  </si>
  <si>
    <t>石亚莉</t>
  </si>
  <si>
    <r>
      <t>参加讲座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分；院研会干事，6分；寝室文化节评比优胜奖，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分；校级迎新晚会优胜奖，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分；润物讲座，1分。</t>
    </r>
  </si>
  <si>
    <t>杨成</t>
  </si>
  <si>
    <r>
      <t>1.</t>
    </r>
    <r>
      <rPr>
        <sz val="11"/>
        <rFont val="宋体"/>
        <family val="0"/>
      </rPr>
      <t>优秀党员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2.</t>
    </r>
    <r>
      <rPr>
        <sz val="11"/>
        <rFont val="宋体"/>
        <family val="0"/>
      </rPr>
      <t>党支部书记</t>
    </r>
    <r>
      <rPr>
        <sz val="11"/>
        <rFont val="Times New Roman"/>
        <family val="1"/>
      </rPr>
      <t xml:space="preserve"> 11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3.</t>
    </r>
    <r>
      <rPr>
        <sz val="11"/>
        <rFont val="宋体"/>
        <family val="0"/>
      </rPr>
      <t>校迎新晚会</t>
    </r>
    <r>
      <rPr>
        <sz val="11"/>
        <rFont val="Times New Roman"/>
        <family val="1"/>
      </rPr>
      <t>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1.</t>
    </r>
    <r>
      <rPr>
        <sz val="11"/>
        <rFont val="宋体"/>
        <family val="0"/>
      </rPr>
      <t>润物讲座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5.</t>
    </r>
    <r>
      <rPr>
        <sz val="11"/>
        <rFont val="宋体"/>
        <family val="0"/>
      </rPr>
      <t>寝室文化节优胜奖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6.</t>
    </r>
    <r>
      <rPr>
        <sz val="11"/>
        <rFont val="宋体"/>
        <family val="0"/>
      </rPr>
      <t>参加讲座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 xml:space="preserve"> 8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7.</t>
    </r>
    <r>
      <rPr>
        <sz val="11"/>
        <rFont val="宋体"/>
        <family val="0"/>
      </rPr>
      <t>毅行活动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</t>
    </r>
    <r>
      <rPr>
        <sz val="11"/>
        <rFont val="宋体"/>
        <family val="0"/>
      </rPr>
      <t>医院志愿者</t>
    </r>
    <r>
      <rPr>
        <sz val="11"/>
        <rFont val="Times New Roman"/>
        <family val="1"/>
      </rPr>
      <t>+1</t>
    </r>
  </si>
  <si>
    <t>91*0.2=18.2</t>
  </si>
  <si>
    <t>84.656*0.7=59.259</t>
  </si>
  <si>
    <t>49*0.1=4.9</t>
  </si>
  <si>
    <t>邵伟凤</t>
  </si>
  <si>
    <r>
      <t xml:space="preserve"> </t>
    </r>
    <r>
      <rPr>
        <sz val="12"/>
        <rFont val="宋体"/>
        <family val="0"/>
      </rPr>
      <t>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分；参加讲座签到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分；毅行，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分；文明寝室，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分。</t>
    </r>
  </si>
  <si>
    <t>刘国新</t>
  </si>
  <si>
    <r>
      <t>1..</t>
    </r>
    <r>
      <rPr>
        <sz val="11"/>
        <rFont val="宋体"/>
        <family val="0"/>
      </rPr>
      <t>校迎新晚会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寝室文化节优胜奖</t>
    </r>
    <r>
      <rPr>
        <sz val="11"/>
        <rFont val="Times New Roman"/>
        <family val="1"/>
      </rPr>
      <t xml:space="preserve"> 2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3.</t>
    </r>
    <r>
      <rPr>
        <sz val="11"/>
        <rFont val="宋体"/>
        <family val="0"/>
      </rPr>
      <t>参加讲座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次</t>
    </r>
    <r>
      <rPr>
        <sz val="11"/>
        <rFont val="Times New Roman"/>
        <family val="1"/>
      </rPr>
      <t xml:space="preserve"> 5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5.</t>
    </r>
    <r>
      <rPr>
        <sz val="11"/>
        <rFont val="宋体"/>
        <family val="0"/>
      </rPr>
      <t>拾金不昧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6</t>
    </r>
    <r>
      <rPr>
        <sz val="11"/>
        <rFont val="宋体"/>
        <family val="0"/>
      </rPr>
      <t>，寝室长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7.</t>
    </r>
    <r>
      <rPr>
        <sz val="11"/>
        <rFont val="宋体"/>
        <family val="0"/>
      </rPr>
      <t>毅行</t>
    </r>
    <r>
      <rPr>
        <sz val="11"/>
        <rFont val="Times New Roman"/>
        <family val="1"/>
      </rPr>
      <t xml:space="preserve"> 3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 .</t>
    </r>
    <r>
      <rPr>
        <sz val="11"/>
        <rFont val="宋体"/>
        <family val="0"/>
      </rPr>
      <t>润物讲座</t>
    </r>
    <r>
      <rPr>
        <sz val="11"/>
        <rFont val="Times New Roman"/>
        <family val="1"/>
      </rPr>
      <t xml:space="preserve"> 1 </t>
    </r>
    <r>
      <rPr>
        <sz val="11"/>
        <rFont val="宋体"/>
        <family val="0"/>
      </rPr>
      <t>分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医院志愿者</t>
    </r>
    <r>
      <rPr>
        <sz val="11"/>
        <rFont val="Times New Roman"/>
        <family val="1"/>
      </rPr>
      <t>+1</t>
    </r>
  </si>
  <si>
    <t>80*0.2=16</t>
  </si>
  <si>
    <t>85.924884*0.7=60.14742</t>
  </si>
  <si>
    <t>杨露露</t>
  </si>
  <si>
    <r>
      <t xml:space="preserve"> </t>
    </r>
    <r>
      <rPr>
        <sz val="12"/>
        <rFont val="宋体"/>
        <family val="0"/>
      </rPr>
      <t>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分；参加讲座签到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分；毅行，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分，润物讲座，1分。</t>
    </r>
  </si>
  <si>
    <t>殷洁</t>
  </si>
  <si>
    <r>
      <t>CET-6</t>
    </r>
    <r>
      <rPr>
        <sz val="12"/>
        <rFont val="宋体"/>
        <family val="0"/>
      </rPr>
      <t>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分；院研会干事，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分；社区义诊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分；院级趣味运动会一等奖，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分；参加讲座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分。</t>
    </r>
  </si>
  <si>
    <t>黄涛</t>
  </si>
  <si>
    <t>讲座会议签到8次+8，润物讲座《黄帝内经》学习漫谈+1，趣味运动会二等奖+3</t>
  </si>
  <si>
    <t>满夏楠</t>
  </si>
  <si>
    <r>
      <t>参加讲座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分；寝室长，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分；寝室文化节评比优胜奖，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分；润物讲座，1分。</t>
    </r>
  </si>
  <si>
    <t>林文博</t>
  </si>
  <si>
    <t>讲座会议签到4次+4，趣味运动会二等奖+3</t>
  </si>
  <si>
    <t>蔡兵兵</t>
  </si>
  <si>
    <t>讲座会议签到3次+3，</t>
  </si>
  <si>
    <t>艾琪</t>
  </si>
  <si>
    <r>
      <t>寝室文化节评比优胜奖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分；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校级迎新晚会优胜奖，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分；院研会干事，6分；社区义诊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分；参加讲座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分；润物讲座，1分，寝室文化节优胜奖 2分</t>
    </r>
  </si>
  <si>
    <t>邱锐</t>
  </si>
  <si>
    <r>
      <t>讲座会议签到6次</t>
    </r>
    <r>
      <rPr>
        <sz val="10.5"/>
        <rFont val="Times New Roman"/>
        <family val="1"/>
      </rPr>
      <t>+6</t>
    </r>
    <r>
      <rPr>
        <sz val="10.5"/>
        <rFont val="宋体"/>
        <family val="0"/>
      </rPr>
      <t>，生活委员/B档+8，趣味运动会二等奖+3</t>
    </r>
  </si>
  <si>
    <t>崔秋月</t>
  </si>
  <si>
    <r>
      <t>社区义诊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分；寝室文化节评比优胜奖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分；参加讲座5次，5分；润物讲座，1分，寝室文化节优胜奖 2分</t>
    </r>
  </si>
  <si>
    <t>孙丹璐</t>
  </si>
  <si>
    <r>
      <t>参加讲座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分；辩论赛，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分。</t>
    </r>
  </si>
  <si>
    <t>葛其亭</t>
  </si>
  <si>
    <r>
      <t>参加讲座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次，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分。</t>
    </r>
  </si>
  <si>
    <r>
      <t>浙江中医药大学 2015 级博士</t>
    </r>
    <r>
      <rPr>
        <sz val="10.5"/>
        <rFont val="Times New Roman"/>
        <family val="1"/>
      </rPr>
      <t>/</t>
    </r>
    <r>
      <rPr>
        <sz val="10.5"/>
        <rFont val="宋体"/>
        <family val="0"/>
      </rPr>
      <t>硕士研究生第 一 学年综合素质测评成绩统计表（班长填</t>
    </r>
    <r>
      <rPr>
        <sz val="10.5"/>
        <rFont val="Times New Roman"/>
        <family val="1"/>
      </rPr>
      <t>)</t>
    </r>
  </si>
  <si>
    <t>附加分原因及加分</t>
  </si>
  <si>
    <t>刘盈君</t>
  </si>
  <si>
    <r>
      <t>讲座会议签到3次</t>
    </r>
    <r>
      <rPr>
        <sz val="10.5"/>
        <rFont val="Times New Roman"/>
        <family val="1"/>
      </rPr>
      <t>+3</t>
    </r>
  </si>
  <si>
    <r>
      <t>一级期刊论文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>+7</t>
    </r>
    <r>
      <rPr>
        <sz val="10.5"/>
        <rFont val="宋体"/>
        <family val="0"/>
      </rPr>
      <t>，国自然课题参与2次+6</t>
    </r>
  </si>
  <si>
    <t>石焱</t>
  </si>
  <si>
    <r>
      <t>一级期刊论文</t>
    </r>
    <r>
      <rPr>
        <sz val="10.5"/>
        <rFont val="Times New Roman"/>
        <family val="1"/>
      </rPr>
      <t>1</t>
    </r>
    <r>
      <rPr>
        <sz val="10.5"/>
        <rFont val="宋体"/>
        <family val="0"/>
      </rPr>
      <t>篇</t>
    </r>
    <r>
      <rPr>
        <sz val="10.5"/>
        <rFont val="Times New Roman"/>
        <family val="1"/>
      </rPr>
      <t>+7</t>
    </r>
  </si>
  <si>
    <t xml:space="preserve">  杜宝昕</t>
  </si>
  <si>
    <r>
      <rPr>
        <sz val="10.5"/>
        <rFont val="宋体"/>
        <family val="0"/>
      </rPr>
      <t>优秀</t>
    </r>
    <r>
      <rPr>
        <sz val="10.5"/>
        <rFont val="Times New Roman"/>
        <family val="1"/>
      </rPr>
      <t>/+30</t>
    </r>
  </si>
  <si>
    <r>
      <t>1</t>
    </r>
    <r>
      <rPr>
        <sz val="10.5"/>
        <rFont val="宋体"/>
        <family val="0"/>
      </rPr>
      <t>生活委员</t>
    </r>
    <r>
      <rPr>
        <sz val="10.5"/>
        <rFont val="Times New Roman"/>
        <family val="1"/>
      </rPr>
      <t>/B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>+8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</t>
    </r>
    <r>
      <rPr>
        <sz val="10.5"/>
        <rFont val="宋体"/>
        <family val="0"/>
      </rPr>
      <t>城市定向大赛第二名</t>
    </r>
    <r>
      <rPr>
        <sz val="10.5"/>
        <rFont val="Times New Roman"/>
        <family val="1"/>
      </rPr>
      <t>+3</t>
    </r>
  </si>
  <si>
    <r>
      <t>1</t>
    </r>
    <r>
      <rPr>
        <sz val="10.5"/>
        <rFont val="宋体"/>
        <family val="0"/>
      </rPr>
      <t>文体委员</t>
    </r>
    <r>
      <rPr>
        <sz val="10.5"/>
        <rFont val="Times New Roman"/>
        <family val="1"/>
      </rPr>
      <t>/A</t>
    </r>
    <r>
      <rPr>
        <sz val="10.5"/>
        <rFont val="宋体"/>
        <family val="0"/>
      </rPr>
      <t>档</t>
    </r>
    <r>
      <rPr>
        <sz val="10.5"/>
        <rFont val="Times New Roman"/>
        <family val="1"/>
      </rPr>
      <t>+9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2</t>
    </r>
    <r>
      <rPr>
        <sz val="10.5"/>
        <rFont val="宋体"/>
        <family val="0"/>
      </rPr>
      <t>规培研究生会议</t>
    </r>
    <r>
      <rPr>
        <sz val="10.5"/>
        <rFont val="Times New Roman"/>
        <family val="1"/>
      </rPr>
      <t>/+1</t>
    </r>
    <r>
      <rPr>
        <sz val="10.5"/>
        <rFont val="宋体"/>
        <family val="0"/>
      </rPr>
      <t>，</t>
    </r>
    <r>
      <rPr>
        <sz val="10.5"/>
        <rFont val="Times New Roman"/>
        <family val="1"/>
      </rPr>
      <t>3</t>
    </r>
    <r>
      <rPr>
        <sz val="10.5"/>
        <rFont val="宋体"/>
        <family val="0"/>
      </rPr>
      <t>风湿病学术会议</t>
    </r>
    <r>
      <rPr>
        <sz val="10.5"/>
        <rFont val="Times New Roman"/>
        <family val="1"/>
      </rPr>
      <t>/+1</t>
    </r>
    <r>
      <rPr>
        <sz val="10.5"/>
        <rFont val="宋体"/>
        <family val="0"/>
      </rPr>
      <t>城市定向大赛第二名</t>
    </r>
    <r>
      <rPr>
        <sz val="10.5"/>
        <rFont val="Times New Roman"/>
        <family val="1"/>
      </rPr>
      <t>+3</t>
    </r>
  </si>
  <si>
    <r>
      <rPr>
        <sz val="10.5"/>
        <rFont val="宋体"/>
        <family val="0"/>
      </rPr>
      <t>优秀</t>
    </r>
    <r>
      <rPr>
        <sz val="10.5"/>
        <rFont val="Times New Roman"/>
        <family val="1"/>
      </rPr>
      <t>/+30
2</t>
    </r>
    <r>
      <rPr>
        <sz val="10.5"/>
        <rFont val="宋体"/>
        <family val="0"/>
      </rPr>
      <t>会议论文-第一作者</t>
    </r>
    <r>
      <rPr>
        <sz val="10.5"/>
        <rFont val="Times New Roman"/>
        <family val="1"/>
      </rPr>
      <t>/+2</t>
    </r>
  </si>
  <si>
    <r>
      <rPr>
        <sz val="10.5"/>
        <rFont val="宋体"/>
        <family val="0"/>
      </rPr>
      <t>优秀</t>
    </r>
    <r>
      <rPr>
        <sz val="10.5"/>
        <rFont val="Times New Roman"/>
        <family val="1"/>
      </rPr>
      <t>/+30</t>
    </r>
  </si>
  <si>
    <r>
      <rPr>
        <sz val="10.5"/>
        <rFont val="宋体"/>
        <family val="0"/>
      </rPr>
      <t>优秀</t>
    </r>
    <r>
      <rPr>
        <sz val="10.5"/>
        <rFont val="Times New Roman"/>
        <family val="1"/>
      </rPr>
      <t>/+30</t>
    </r>
  </si>
  <si>
    <r>
      <rPr>
        <sz val="10.5"/>
        <rFont val="宋体"/>
        <family val="0"/>
      </rPr>
      <t>优秀</t>
    </r>
    <r>
      <rPr>
        <sz val="10.5"/>
        <rFont val="Times New Roman"/>
        <family val="1"/>
      </rPr>
      <t>/+30</t>
    </r>
  </si>
  <si>
    <r>
      <t>实用新型专利（第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作者），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分</t>
    </r>
  </si>
  <si>
    <r>
      <t>1</t>
    </r>
    <r>
      <rPr>
        <sz val="10.5"/>
        <color indexed="10"/>
        <rFont val="宋体"/>
        <family val="0"/>
      </rPr>
      <t>规培研究生会议</t>
    </r>
    <r>
      <rPr>
        <sz val="10.5"/>
        <color indexed="10"/>
        <rFont val="Times New Roman"/>
        <family val="1"/>
      </rPr>
      <t>/+1</t>
    </r>
    <r>
      <rPr>
        <sz val="10.5"/>
        <color indexed="10"/>
        <rFont val="宋体"/>
        <family val="0"/>
      </rPr>
      <t>，</t>
    </r>
    <r>
      <rPr>
        <sz val="10.5"/>
        <color indexed="10"/>
        <rFont val="Times New Roman"/>
        <family val="1"/>
      </rPr>
      <t>CET6/+2</t>
    </r>
    <r>
      <rPr>
        <sz val="10.5"/>
        <color indexed="10"/>
        <rFont val="宋体"/>
        <family val="0"/>
      </rPr>
      <t>，</t>
    </r>
    <r>
      <rPr>
        <sz val="10.5"/>
        <color indexed="10"/>
        <rFont val="Times New Roman"/>
        <family val="1"/>
      </rPr>
      <t>3.</t>
    </r>
    <r>
      <rPr>
        <sz val="10.5"/>
        <color indexed="10"/>
        <rFont val="宋体"/>
        <family val="0"/>
      </rPr>
      <t>风湿病学术会议</t>
    </r>
    <r>
      <rPr>
        <sz val="10.5"/>
        <color indexed="10"/>
        <rFont val="Times New Roman"/>
        <family val="1"/>
      </rPr>
      <t>/+1</t>
    </r>
    <r>
      <rPr>
        <sz val="10.5"/>
        <color indexed="10"/>
        <rFont val="宋体"/>
        <family val="0"/>
      </rPr>
      <t>，</t>
    </r>
    <r>
      <rPr>
        <sz val="10.5"/>
        <color indexed="10"/>
        <rFont val="Times New Roman"/>
        <family val="1"/>
      </rPr>
      <t>4</t>
    </r>
    <r>
      <rPr>
        <sz val="10.5"/>
        <color indexed="10"/>
        <rFont val="宋体"/>
        <family val="0"/>
      </rPr>
      <t>学院迎新晚会</t>
    </r>
    <r>
      <rPr>
        <sz val="10.5"/>
        <color indexed="10"/>
        <rFont val="Times New Roman"/>
        <family val="1"/>
      </rPr>
      <t xml:space="preserve">/+1 </t>
    </r>
    <r>
      <rPr>
        <sz val="10.5"/>
        <color indexed="10"/>
        <rFont val="宋体"/>
        <family val="0"/>
      </rPr>
      <t>城市森林大赛</t>
    </r>
    <r>
      <rPr>
        <sz val="10.5"/>
        <color indexed="10"/>
        <rFont val="Times New Roman"/>
        <family val="1"/>
      </rPr>
      <t xml:space="preserve">+3 </t>
    </r>
    <r>
      <rPr>
        <sz val="10.5"/>
        <color indexed="10"/>
        <rFont val="宋体"/>
        <family val="0"/>
      </rPr>
      <t>两学一做</t>
    </r>
    <r>
      <rPr>
        <sz val="10.5"/>
        <color indexed="10"/>
        <rFont val="Times New Roman"/>
        <family val="1"/>
      </rPr>
      <t xml:space="preserve">+2 </t>
    </r>
    <r>
      <rPr>
        <sz val="10.5"/>
        <color indexed="10"/>
        <rFont val="宋体"/>
        <family val="0"/>
      </rPr>
      <t>义诊</t>
    </r>
    <r>
      <rPr>
        <sz val="10.5"/>
        <color indexed="10"/>
        <rFont val="Times New Roman"/>
        <family val="1"/>
      </rPr>
      <t>+2</t>
    </r>
  </si>
  <si>
    <r>
      <rPr>
        <sz val="10.5"/>
        <color indexed="10"/>
        <rFont val="宋体"/>
        <family val="0"/>
      </rPr>
      <t>优秀</t>
    </r>
    <r>
      <rPr>
        <sz val="10.5"/>
        <color indexed="10"/>
        <rFont val="Times New Roman"/>
        <family val="1"/>
      </rPr>
      <t>/+30</t>
    </r>
  </si>
  <si>
    <r>
      <t xml:space="preserve"> </t>
    </r>
    <r>
      <rPr>
        <sz val="12"/>
        <color indexed="10"/>
        <rFont val="宋体"/>
        <family val="0"/>
      </rPr>
      <t>研会干事（考核优秀），</t>
    </r>
    <r>
      <rPr>
        <sz val="12"/>
        <color indexed="10"/>
        <rFont val="Times New Roman"/>
        <family val="1"/>
      </rPr>
      <t>7</t>
    </r>
    <r>
      <rPr>
        <sz val="12"/>
        <color indexed="10"/>
        <rFont val="宋体"/>
        <family val="0"/>
      </rPr>
      <t>分；院级趣味运动会一等奖，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分；校级迎新晚会优胜奖，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宋体"/>
        <family val="0"/>
      </rPr>
      <t>分；校级临床技能大赛三等奖，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分；社区义诊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次，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分；暑期社会实践，</t>
    </r>
    <r>
      <rPr>
        <sz val="12"/>
        <color indexed="10"/>
        <rFont val="Times New Roman"/>
        <family val="1"/>
      </rPr>
      <t>2</t>
    </r>
    <r>
      <rPr>
        <sz val="12"/>
        <color indexed="10"/>
        <rFont val="宋体"/>
        <family val="0"/>
      </rPr>
      <t>分；晨曦医务人员值班</t>
    </r>
    <r>
      <rPr>
        <sz val="12"/>
        <color indexed="10"/>
        <rFont val="Times New Roman"/>
        <family val="1"/>
      </rPr>
      <t>62</t>
    </r>
    <r>
      <rPr>
        <sz val="12"/>
        <color indexed="10"/>
        <rFont val="宋体"/>
        <family val="0"/>
      </rPr>
      <t>次，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宋体"/>
        <family val="0"/>
      </rPr>
      <t>分；参加讲座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次，</t>
    </r>
    <r>
      <rPr>
        <sz val="12"/>
        <color indexed="10"/>
        <rFont val="Times New Roman"/>
        <family val="1"/>
      </rPr>
      <t>4</t>
    </r>
    <r>
      <rPr>
        <sz val="12"/>
        <color indexed="10"/>
        <rFont val="宋体"/>
        <family val="0"/>
      </rPr>
      <t>分；担任评委，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宋体"/>
        <family val="0"/>
      </rPr>
      <t>分；晨曦活动，</t>
    </r>
    <r>
      <rPr>
        <sz val="12"/>
        <color indexed="10"/>
        <rFont val="Times New Roman"/>
        <family val="1"/>
      </rPr>
      <t>1</t>
    </r>
    <r>
      <rPr>
        <sz val="12"/>
        <color indexed="10"/>
        <rFont val="宋体"/>
        <family val="0"/>
      </rPr>
      <t>分，润物讲座，1分</t>
    </r>
  </si>
  <si>
    <t>二级期刊第一作者，5分；省级会议论文第一作者，2分。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</si>
</sst>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_ "/>
    <numFmt numFmtId="177" formatCode="0.0000_ "/>
  </numFmts>
  <fonts count="60">
    <font>
      <sz val="12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11"/>
      <name val="宋体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.5"/>
      <color indexed="10"/>
      <name val="仿宋_GB2312"/>
      <family val="0"/>
    </font>
    <font>
      <sz val="10.5"/>
      <color indexed="10"/>
      <name val="宋体"/>
      <family val="0"/>
    </font>
    <font>
      <sz val="10.5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.5"/>
      <color rgb="FFFF0000"/>
      <name val="仿宋_GB2312"/>
      <family val="0"/>
    </font>
    <font>
      <sz val="11"/>
      <name val="Calibri"/>
      <family val="0"/>
    </font>
    <font>
      <sz val="10.5"/>
      <color rgb="FFFF0000"/>
      <name val="宋体"/>
      <family val="0"/>
    </font>
    <font>
      <sz val="10.5"/>
      <color rgb="FFFF0000"/>
      <name val="Times New Roman"/>
      <family val="1"/>
    </font>
    <font>
      <sz val="11"/>
      <color rgb="FFFF0000"/>
      <name val="宋体"/>
      <family val="0"/>
    </font>
    <font>
      <sz val="12"/>
      <color rgb="FFFF0000"/>
      <name val="Times New Roman"/>
      <family val="1"/>
    </font>
    <font>
      <sz val="12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10" xfId="0" applyNumberFormat="1" applyFont="1" applyBorder="1" applyAlignment="1">
      <alignment horizontal="justify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justify" vertical="top" wrapText="1"/>
    </xf>
    <xf numFmtId="176" fontId="2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176" fontId="3" fillId="0" borderId="10" xfId="0" applyNumberFormat="1" applyFont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justify" vertical="top" wrapText="1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10" xfId="0" applyNumberFormat="1" applyFont="1" applyBorder="1" applyAlignment="1">
      <alignment horizontal="center" vertical="top" wrapText="1"/>
    </xf>
    <xf numFmtId="177" fontId="2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177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left" vertical="top" wrapText="1"/>
    </xf>
    <xf numFmtId="177" fontId="5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top" wrapText="1"/>
    </xf>
    <xf numFmtId="0" fontId="2" fillId="33" borderId="10" xfId="0" applyFont="1" applyFill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7" fontId="3" fillId="0" borderId="10" xfId="0" applyNumberFormat="1" applyFont="1" applyBorder="1" applyAlignment="1">
      <alignment horizontal="center" vertical="top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176" fontId="3" fillId="33" borderId="10" xfId="0" applyNumberFormat="1" applyFont="1" applyFill="1" applyBorder="1" applyAlignment="1">
      <alignment horizontal="center" vertical="top" wrapText="1"/>
    </xf>
    <xf numFmtId="0" fontId="54" fillId="33" borderId="0" xfId="0" applyFont="1" applyFill="1" applyBorder="1" applyAlignment="1">
      <alignment horizontal="center" vertical="center"/>
    </xf>
    <xf numFmtId="176" fontId="0" fillId="33" borderId="0" xfId="0" applyNumberFormat="1" applyFont="1" applyFill="1" applyBorder="1" applyAlignment="1">
      <alignment vertical="center"/>
    </xf>
    <xf numFmtId="0" fontId="2" fillId="33" borderId="10" xfId="0" applyNumberFormat="1" applyFont="1" applyFill="1" applyBorder="1" applyAlignment="1">
      <alignment horizontal="center" vertical="top" wrapText="1"/>
    </xf>
    <xf numFmtId="0" fontId="0" fillId="33" borderId="0" xfId="0" applyFont="1" applyFill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vertical="top" wrapText="1"/>
    </xf>
    <xf numFmtId="176" fontId="0" fillId="33" borderId="0" xfId="0" applyNumberFormat="1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7" fontId="54" fillId="33" borderId="10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NumberFormat="1" applyFont="1" applyFill="1" applyBorder="1" applyAlignment="1">
      <alignment horizontal="left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33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top" wrapText="1"/>
    </xf>
    <xf numFmtId="0" fontId="55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left" vertical="center" wrapText="1"/>
    </xf>
    <xf numFmtId="177" fontId="58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176" fontId="58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zoomScaleSheetLayoutView="100" zoomScalePageLayoutView="0" workbookViewId="0" topLeftCell="A37">
      <selection activeCell="A39" sqref="A39:L39"/>
    </sheetView>
  </sheetViews>
  <sheetFormatPr defaultColWidth="9.00390625" defaultRowHeight="14.25"/>
  <cols>
    <col min="5" max="5" width="11.00390625" style="0" customWidth="1"/>
    <col min="7" max="7" width="9.375" style="0" bestFit="1" customWidth="1"/>
    <col min="10" max="10" width="27.375" style="0" customWidth="1"/>
    <col min="12" max="12" width="9.375" style="0" bestFit="1" customWidth="1"/>
  </cols>
  <sheetData>
    <row r="1" spans="1:12" ht="15.75">
      <c r="A1" s="72" t="s">
        <v>0</v>
      </c>
      <c r="B1" s="72"/>
      <c r="C1" s="72"/>
      <c r="D1" s="72"/>
      <c r="E1" s="72"/>
      <c r="F1" s="72"/>
      <c r="G1" s="73"/>
      <c r="H1" s="72"/>
      <c r="I1" s="72"/>
      <c r="J1" s="72"/>
      <c r="K1" s="72"/>
      <c r="L1" s="74"/>
    </row>
    <row r="2" spans="1:12" ht="14.25">
      <c r="A2" s="55"/>
      <c r="B2" s="55"/>
      <c r="C2" s="75" t="s">
        <v>1</v>
      </c>
      <c r="D2" s="75"/>
      <c r="E2" s="75"/>
      <c r="F2" s="75"/>
      <c r="G2" s="57" t="s">
        <v>2</v>
      </c>
      <c r="H2" s="75" t="s">
        <v>3</v>
      </c>
      <c r="I2" s="75"/>
      <c r="J2" s="75"/>
      <c r="K2" s="75"/>
      <c r="L2" s="68" t="s">
        <v>4</v>
      </c>
    </row>
    <row r="3" spans="1:12" ht="25.5">
      <c r="A3" s="56" t="s">
        <v>5</v>
      </c>
      <c r="B3" s="56" t="s">
        <v>6</v>
      </c>
      <c r="C3" s="56" t="s">
        <v>7</v>
      </c>
      <c r="D3" s="56" t="s">
        <v>8</v>
      </c>
      <c r="E3" s="56" t="s">
        <v>9</v>
      </c>
      <c r="F3" s="56" t="s">
        <v>10</v>
      </c>
      <c r="G3" s="57" t="s">
        <v>11</v>
      </c>
      <c r="H3" s="56" t="s">
        <v>7</v>
      </c>
      <c r="I3" s="56" t="s">
        <v>8</v>
      </c>
      <c r="J3" s="56" t="s">
        <v>9</v>
      </c>
      <c r="K3" s="56" t="s">
        <v>10</v>
      </c>
      <c r="L3" s="68"/>
    </row>
    <row r="4" spans="1:12" s="19" customFormat="1" ht="63.75">
      <c r="A4" s="58" t="s">
        <v>12</v>
      </c>
      <c r="B4" s="59">
        <v>1</v>
      </c>
      <c r="C4" s="59">
        <v>60</v>
      </c>
      <c r="D4" s="59">
        <v>9</v>
      </c>
      <c r="E4" s="60" t="s">
        <v>13</v>
      </c>
      <c r="F4" s="59">
        <f>SUM(C4:D4)</f>
        <v>69</v>
      </c>
      <c r="G4" s="61">
        <v>81.353</v>
      </c>
      <c r="H4" s="59">
        <v>49</v>
      </c>
      <c r="I4" s="59">
        <v>82</v>
      </c>
      <c r="J4" s="65" t="s">
        <v>14</v>
      </c>
      <c r="K4" s="59">
        <f>SUM(H4:I4)</f>
        <v>131</v>
      </c>
      <c r="L4" s="69">
        <f aca="true" t="shared" si="0" ref="L4:L35">F4*0.2+G4*0.1+K4*0.7</f>
        <v>113.63529999999999</v>
      </c>
    </row>
    <row r="5" spans="1:12" s="19" customFormat="1" ht="107.25">
      <c r="A5" s="58" t="s">
        <v>15</v>
      </c>
      <c r="B5" s="59">
        <v>2</v>
      </c>
      <c r="C5" s="59">
        <v>60</v>
      </c>
      <c r="D5" s="59">
        <v>14</v>
      </c>
      <c r="E5" s="60" t="s">
        <v>16</v>
      </c>
      <c r="F5" s="59">
        <f>SUM(C5:D5)</f>
        <v>74</v>
      </c>
      <c r="G5" s="61">
        <v>82.0298</v>
      </c>
      <c r="H5" s="59">
        <v>49</v>
      </c>
      <c r="I5" s="59">
        <v>78</v>
      </c>
      <c r="J5" s="65" t="s">
        <v>17</v>
      </c>
      <c r="K5" s="59">
        <f>SUM(H5:I5)</f>
        <v>127</v>
      </c>
      <c r="L5" s="69">
        <f t="shared" si="0"/>
        <v>111.90297999999999</v>
      </c>
    </row>
    <row r="6" spans="1:12" s="19" customFormat="1" ht="102">
      <c r="A6" s="58" t="s">
        <v>18</v>
      </c>
      <c r="B6" s="59">
        <v>3</v>
      </c>
      <c r="C6" s="59">
        <v>60</v>
      </c>
      <c r="D6" s="59">
        <v>17.5</v>
      </c>
      <c r="E6" s="60" t="s">
        <v>19</v>
      </c>
      <c r="F6" s="59">
        <f>SUM(C6:D6)</f>
        <v>77.5</v>
      </c>
      <c r="G6" s="61">
        <v>87.988</v>
      </c>
      <c r="H6" s="59">
        <v>50</v>
      </c>
      <c r="I6" s="59">
        <v>35</v>
      </c>
      <c r="J6" s="65" t="s">
        <v>20</v>
      </c>
      <c r="K6" s="59">
        <f>SUM(H6:I6)</f>
        <v>85</v>
      </c>
      <c r="L6" s="69">
        <f t="shared" si="0"/>
        <v>83.7988</v>
      </c>
    </row>
    <row r="7" spans="1:12" s="19" customFormat="1" ht="204">
      <c r="A7" s="58" t="s">
        <v>21</v>
      </c>
      <c r="B7" s="59">
        <v>4</v>
      </c>
      <c r="C7" s="59">
        <v>60</v>
      </c>
      <c r="D7" s="59">
        <v>40</v>
      </c>
      <c r="E7" s="60" t="s">
        <v>22</v>
      </c>
      <c r="F7" s="59">
        <f>SUM(C7:D7)</f>
        <v>100</v>
      </c>
      <c r="G7" s="61">
        <v>86.0765</v>
      </c>
      <c r="H7" s="59">
        <v>48</v>
      </c>
      <c r="I7" s="59">
        <v>30</v>
      </c>
      <c r="J7" s="65" t="s">
        <v>23</v>
      </c>
      <c r="K7" s="59">
        <f>SUM(H7:I7)</f>
        <v>78</v>
      </c>
      <c r="L7" s="69">
        <f t="shared" si="0"/>
        <v>83.20765</v>
      </c>
    </row>
    <row r="8" spans="1:12" s="19" customFormat="1" ht="153">
      <c r="A8" s="58" t="s">
        <v>24</v>
      </c>
      <c r="B8" s="59">
        <v>5</v>
      </c>
      <c r="C8" s="59">
        <v>60</v>
      </c>
      <c r="D8" s="59">
        <v>27.5</v>
      </c>
      <c r="E8" s="60" t="s">
        <v>25</v>
      </c>
      <c r="F8" s="59">
        <f>SUM(C8:D8)</f>
        <v>87.5</v>
      </c>
      <c r="G8" s="61">
        <v>91.1531</v>
      </c>
      <c r="H8" s="59">
        <v>47</v>
      </c>
      <c r="I8" s="59">
        <v>33</v>
      </c>
      <c r="J8" s="65" t="s">
        <v>26</v>
      </c>
      <c r="K8" s="59">
        <f>SUM(H8:I8)</f>
        <v>80</v>
      </c>
      <c r="L8" s="69">
        <f t="shared" si="0"/>
        <v>82.61531</v>
      </c>
    </row>
    <row r="9" spans="1:12" s="19" customFormat="1" ht="160.5">
      <c r="A9" s="62" t="s">
        <v>27</v>
      </c>
      <c r="B9" s="59">
        <v>6</v>
      </c>
      <c r="C9" s="63">
        <v>60</v>
      </c>
      <c r="D9" s="63">
        <v>27</v>
      </c>
      <c r="E9" s="64" t="s">
        <v>28</v>
      </c>
      <c r="F9" s="63">
        <v>87</v>
      </c>
      <c r="G9" s="63">
        <v>80.56</v>
      </c>
      <c r="H9" s="63">
        <v>50</v>
      </c>
      <c r="I9" s="63">
        <v>31</v>
      </c>
      <c r="J9" s="62" t="s">
        <v>29</v>
      </c>
      <c r="K9" s="63">
        <v>81</v>
      </c>
      <c r="L9" s="63">
        <f t="shared" si="0"/>
        <v>82.156</v>
      </c>
    </row>
    <row r="10" spans="1:12" s="19" customFormat="1" ht="165.75">
      <c r="A10" s="58" t="s">
        <v>30</v>
      </c>
      <c r="B10" s="59">
        <v>7</v>
      </c>
      <c r="C10" s="59">
        <v>60</v>
      </c>
      <c r="D10" s="59">
        <v>29</v>
      </c>
      <c r="E10" s="60" t="s">
        <v>31</v>
      </c>
      <c r="F10" s="59">
        <f>SUM(C10:D10)</f>
        <v>89</v>
      </c>
      <c r="G10" s="61">
        <v>90.0047</v>
      </c>
      <c r="H10" s="59">
        <v>49</v>
      </c>
      <c r="I10" s="59">
        <v>30</v>
      </c>
      <c r="J10" s="65" t="s">
        <v>32</v>
      </c>
      <c r="K10" s="59">
        <f>SUM(H10:I10)</f>
        <v>79</v>
      </c>
      <c r="L10" s="69">
        <f t="shared" si="0"/>
        <v>82.10047</v>
      </c>
    </row>
    <row r="11" spans="1:12" s="19" customFormat="1" ht="114.75">
      <c r="A11" s="58" t="s">
        <v>33</v>
      </c>
      <c r="B11" s="59">
        <v>8</v>
      </c>
      <c r="C11" s="59">
        <v>60</v>
      </c>
      <c r="D11" s="59">
        <v>12.5</v>
      </c>
      <c r="E11" s="60" t="s">
        <v>34</v>
      </c>
      <c r="F11" s="59">
        <f>SUM(C11:D11)</f>
        <v>72.5</v>
      </c>
      <c r="G11" s="61">
        <v>86.8311</v>
      </c>
      <c r="H11" s="59">
        <v>50</v>
      </c>
      <c r="I11" s="59">
        <v>33</v>
      </c>
      <c r="J11" s="65" t="s">
        <v>35</v>
      </c>
      <c r="K11" s="59">
        <f>SUM(H11:I11)</f>
        <v>83</v>
      </c>
      <c r="L11" s="69">
        <f t="shared" si="0"/>
        <v>81.28311</v>
      </c>
    </row>
    <row r="12" spans="1:12" s="19" customFormat="1" ht="127.5">
      <c r="A12" s="58" t="s">
        <v>36</v>
      </c>
      <c r="B12" s="59">
        <v>9</v>
      </c>
      <c r="C12" s="59">
        <v>60</v>
      </c>
      <c r="D12" s="59">
        <v>25.5</v>
      </c>
      <c r="E12" s="60" t="s">
        <v>37</v>
      </c>
      <c r="F12" s="59">
        <f>SUM(C12:D12)</f>
        <v>85.5</v>
      </c>
      <c r="G12" s="61">
        <v>88.2203</v>
      </c>
      <c r="H12" s="59">
        <v>49</v>
      </c>
      <c r="I12" s="59">
        <v>30</v>
      </c>
      <c r="J12" s="65" t="s">
        <v>32</v>
      </c>
      <c r="K12" s="59">
        <f>SUM(H12:I12)</f>
        <v>79</v>
      </c>
      <c r="L12" s="69">
        <f t="shared" si="0"/>
        <v>81.22202999999999</v>
      </c>
    </row>
    <row r="13" spans="1:12" s="19" customFormat="1" ht="161.25">
      <c r="A13" s="62" t="s">
        <v>38</v>
      </c>
      <c r="B13" s="59">
        <v>10</v>
      </c>
      <c r="C13" s="63">
        <v>60</v>
      </c>
      <c r="D13" s="63">
        <v>21.5</v>
      </c>
      <c r="E13" s="64" t="s">
        <v>39</v>
      </c>
      <c r="F13" s="63">
        <v>81.5</v>
      </c>
      <c r="G13" s="63">
        <v>89.19</v>
      </c>
      <c r="H13" s="63">
        <v>50</v>
      </c>
      <c r="I13" s="63">
        <v>30</v>
      </c>
      <c r="J13" s="70" t="s">
        <v>23</v>
      </c>
      <c r="K13" s="63">
        <v>80</v>
      </c>
      <c r="L13" s="63">
        <f t="shared" si="0"/>
        <v>81.219</v>
      </c>
    </row>
    <row r="14" spans="1:12" s="19" customFormat="1" ht="76.5">
      <c r="A14" s="58" t="s">
        <v>40</v>
      </c>
      <c r="B14" s="59">
        <v>11</v>
      </c>
      <c r="C14" s="59">
        <v>60</v>
      </c>
      <c r="D14" s="65">
        <v>22</v>
      </c>
      <c r="E14" s="60" t="s">
        <v>41</v>
      </c>
      <c r="F14" s="59">
        <f>SUM(C14:D14)</f>
        <v>82</v>
      </c>
      <c r="G14" s="61">
        <v>87.5458</v>
      </c>
      <c r="H14" s="59">
        <v>50</v>
      </c>
      <c r="I14" s="59">
        <v>30</v>
      </c>
      <c r="J14" s="65" t="s">
        <v>32</v>
      </c>
      <c r="K14" s="59">
        <f>SUM(H14:I14)</f>
        <v>80</v>
      </c>
      <c r="L14" s="69">
        <f t="shared" si="0"/>
        <v>81.15458000000001</v>
      </c>
    </row>
    <row r="15" spans="1:12" s="19" customFormat="1" ht="114.75">
      <c r="A15" s="58" t="s">
        <v>42</v>
      </c>
      <c r="B15" s="59">
        <v>12</v>
      </c>
      <c r="C15" s="59">
        <v>60</v>
      </c>
      <c r="D15" s="59">
        <v>15</v>
      </c>
      <c r="E15" s="60" t="s">
        <v>43</v>
      </c>
      <c r="F15" s="59">
        <f>SUM(C15:D15)</f>
        <v>75</v>
      </c>
      <c r="G15" s="61">
        <v>85.6705</v>
      </c>
      <c r="H15" s="59">
        <v>50</v>
      </c>
      <c r="I15" s="59">
        <v>32</v>
      </c>
      <c r="J15" s="65" t="s">
        <v>44</v>
      </c>
      <c r="K15" s="59">
        <f>SUM(H15:I15)</f>
        <v>82</v>
      </c>
      <c r="L15" s="69">
        <f t="shared" si="0"/>
        <v>80.96705</v>
      </c>
    </row>
    <row r="16" spans="1:12" s="19" customFormat="1" ht="120">
      <c r="A16" s="62" t="s">
        <v>45</v>
      </c>
      <c r="B16" s="59">
        <v>13</v>
      </c>
      <c r="C16" s="63">
        <v>60</v>
      </c>
      <c r="D16" s="63">
        <v>21</v>
      </c>
      <c r="E16" s="64" t="s">
        <v>46</v>
      </c>
      <c r="F16" s="63">
        <v>81</v>
      </c>
      <c r="G16" s="63">
        <v>86.86</v>
      </c>
      <c r="H16" s="63">
        <v>50</v>
      </c>
      <c r="I16" s="63">
        <v>30</v>
      </c>
      <c r="J16" s="70" t="s">
        <v>23</v>
      </c>
      <c r="K16" s="63">
        <v>80</v>
      </c>
      <c r="L16" s="63">
        <f t="shared" si="0"/>
        <v>80.886</v>
      </c>
    </row>
    <row r="17" spans="1:12" s="19" customFormat="1" ht="135">
      <c r="A17" s="62" t="s">
        <v>47</v>
      </c>
      <c r="B17" s="59">
        <v>14</v>
      </c>
      <c r="C17" s="63">
        <v>60</v>
      </c>
      <c r="D17" s="63">
        <v>20.5</v>
      </c>
      <c r="E17" s="64" t="s">
        <v>48</v>
      </c>
      <c r="F17" s="63">
        <v>80.5</v>
      </c>
      <c r="G17" s="63">
        <v>85.84</v>
      </c>
      <c r="H17" s="63">
        <v>50</v>
      </c>
      <c r="I17" s="63">
        <v>30</v>
      </c>
      <c r="J17" s="70" t="s">
        <v>23</v>
      </c>
      <c r="K17" s="63">
        <v>80</v>
      </c>
      <c r="L17" s="63">
        <f t="shared" si="0"/>
        <v>80.684</v>
      </c>
    </row>
    <row r="18" spans="1:12" s="19" customFormat="1" ht="161.25">
      <c r="A18" s="62" t="s">
        <v>49</v>
      </c>
      <c r="B18" s="59">
        <v>15</v>
      </c>
      <c r="C18" s="63">
        <v>60</v>
      </c>
      <c r="D18" s="63">
        <v>20.5</v>
      </c>
      <c r="E18" s="64" t="s">
        <v>50</v>
      </c>
      <c r="F18" s="63">
        <v>80.5</v>
      </c>
      <c r="G18" s="63">
        <v>85.54</v>
      </c>
      <c r="H18" s="63">
        <v>50</v>
      </c>
      <c r="I18" s="63">
        <v>30</v>
      </c>
      <c r="J18" s="70" t="s">
        <v>23</v>
      </c>
      <c r="K18" s="63">
        <v>80</v>
      </c>
      <c r="L18" s="63">
        <f t="shared" si="0"/>
        <v>80.654</v>
      </c>
    </row>
    <row r="19" spans="1:12" s="19" customFormat="1" ht="63.75">
      <c r="A19" s="58" t="s">
        <v>51</v>
      </c>
      <c r="B19" s="59">
        <v>16</v>
      </c>
      <c r="C19" s="59">
        <v>60</v>
      </c>
      <c r="D19" s="59">
        <v>8</v>
      </c>
      <c r="E19" s="60" t="s">
        <v>52</v>
      </c>
      <c r="F19" s="59">
        <f>SUM(C19:D19)</f>
        <v>68</v>
      </c>
      <c r="G19" s="61">
        <v>89.241</v>
      </c>
      <c r="H19" s="59">
        <v>50</v>
      </c>
      <c r="I19" s="59">
        <v>33</v>
      </c>
      <c r="J19" s="65" t="s">
        <v>53</v>
      </c>
      <c r="K19" s="59">
        <f>SUM(H19:I19)</f>
        <v>83</v>
      </c>
      <c r="L19" s="69">
        <f t="shared" si="0"/>
        <v>80.6241</v>
      </c>
    </row>
    <row r="20" spans="1:12" s="19" customFormat="1" ht="148.5">
      <c r="A20" s="62" t="s">
        <v>54</v>
      </c>
      <c r="B20" s="59">
        <v>17</v>
      </c>
      <c r="C20" s="63">
        <v>60</v>
      </c>
      <c r="D20" s="63">
        <v>20</v>
      </c>
      <c r="E20" s="64" t="s">
        <v>55</v>
      </c>
      <c r="F20" s="63">
        <v>80</v>
      </c>
      <c r="G20" s="63">
        <v>85.41</v>
      </c>
      <c r="H20" s="63">
        <v>50</v>
      </c>
      <c r="I20" s="63">
        <v>30</v>
      </c>
      <c r="J20" s="70" t="s">
        <v>23</v>
      </c>
      <c r="K20" s="63">
        <v>80</v>
      </c>
      <c r="L20" s="63">
        <f t="shared" si="0"/>
        <v>80.541</v>
      </c>
    </row>
    <row r="21" spans="1:12" s="19" customFormat="1" ht="140.25">
      <c r="A21" s="58" t="s">
        <v>56</v>
      </c>
      <c r="B21" s="59">
        <v>18</v>
      </c>
      <c r="C21" s="59">
        <v>60</v>
      </c>
      <c r="D21" s="59">
        <v>24</v>
      </c>
      <c r="E21" s="60" t="s">
        <v>57</v>
      </c>
      <c r="F21" s="59">
        <f>SUM(C21:D21)</f>
        <v>84</v>
      </c>
      <c r="G21" s="61">
        <v>91.2509</v>
      </c>
      <c r="H21" s="59">
        <v>48</v>
      </c>
      <c r="I21" s="59">
        <v>30</v>
      </c>
      <c r="J21" s="65" t="s">
        <v>32</v>
      </c>
      <c r="K21" s="59">
        <f aca="true" t="shared" si="1" ref="K21:K27">SUM(H21:I21)</f>
        <v>78</v>
      </c>
      <c r="L21" s="69">
        <f t="shared" si="0"/>
        <v>80.52508999999999</v>
      </c>
    </row>
    <row r="22" spans="1:12" s="19" customFormat="1" ht="106.5">
      <c r="A22" s="65" t="s">
        <v>58</v>
      </c>
      <c r="B22" s="59">
        <v>19</v>
      </c>
      <c r="C22" s="59">
        <v>60</v>
      </c>
      <c r="D22" s="59">
        <v>2</v>
      </c>
      <c r="E22" s="66" t="s">
        <v>59</v>
      </c>
      <c r="F22" s="59">
        <v>64</v>
      </c>
      <c r="G22" s="59">
        <v>87.1</v>
      </c>
      <c r="H22" s="59">
        <v>49</v>
      </c>
      <c r="I22" s="59">
        <v>35</v>
      </c>
      <c r="J22" s="59" t="s">
        <v>60</v>
      </c>
      <c r="K22" s="59">
        <f t="shared" si="1"/>
        <v>84</v>
      </c>
      <c r="L22" s="59">
        <f t="shared" si="0"/>
        <v>80.31</v>
      </c>
    </row>
    <row r="23" spans="1:12" s="19" customFormat="1" ht="51">
      <c r="A23" s="58" t="s">
        <v>61</v>
      </c>
      <c r="B23" s="59">
        <v>20</v>
      </c>
      <c r="C23" s="59">
        <v>60</v>
      </c>
      <c r="D23" s="59">
        <v>9</v>
      </c>
      <c r="E23" s="60" t="s">
        <v>62</v>
      </c>
      <c r="F23" s="59">
        <f>SUM(C23:D23)</f>
        <v>69</v>
      </c>
      <c r="G23" s="61">
        <v>88.2684</v>
      </c>
      <c r="H23" s="59">
        <v>50</v>
      </c>
      <c r="I23" s="59">
        <v>32</v>
      </c>
      <c r="J23" s="65" t="s">
        <v>63</v>
      </c>
      <c r="K23" s="59">
        <f t="shared" si="1"/>
        <v>82</v>
      </c>
      <c r="L23" s="69">
        <f t="shared" si="0"/>
        <v>80.02683999999999</v>
      </c>
    </row>
    <row r="24" spans="1:12" s="19" customFormat="1" ht="140.25">
      <c r="A24" s="58" t="s">
        <v>64</v>
      </c>
      <c r="B24" s="59">
        <v>21</v>
      </c>
      <c r="C24" s="59">
        <v>60</v>
      </c>
      <c r="D24" s="59">
        <v>15</v>
      </c>
      <c r="E24" s="60" t="s">
        <v>65</v>
      </c>
      <c r="F24" s="59">
        <f>SUM(C24:D24)</f>
        <v>75</v>
      </c>
      <c r="G24" s="61">
        <v>81.5579</v>
      </c>
      <c r="H24" s="59">
        <v>50</v>
      </c>
      <c r="I24" s="59">
        <v>31</v>
      </c>
      <c r="J24" s="65" t="s">
        <v>66</v>
      </c>
      <c r="K24" s="59">
        <f t="shared" si="1"/>
        <v>81</v>
      </c>
      <c r="L24" s="69">
        <f t="shared" si="0"/>
        <v>79.85579</v>
      </c>
    </row>
    <row r="25" spans="1:12" s="19" customFormat="1" ht="140.25">
      <c r="A25" s="58" t="s">
        <v>67</v>
      </c>
      <c r="B25" s="59">
        <v>22</v>
      </c>
      <c r="C25" s="59">
        <v>60</v>
      </c>
      <c r="D25" s="59">
        <v>18</v>
      </c>
      <c r="E25" s="60" t="s">
        <v>68</v>
      </c>
      <c r="F25" s="59">
        <f>SUM(C25:D25)</f>
        <v>78</v>
      </c>
      <c r="G25" s="61">
        <v>82.295</v>
      </c>
      <c r="H25" s="59">
        <v>50</v>
      </c>
      <c r="I25" s="59">
        <v>30</v>
      </c>
      <c r="J25" s="65" t="s">
        <v>23</v>
      </c>
      <c r="K25" s="59">
        <f t="shared" si="1"/>
        <v>80</v>
      </c>
      <c r="L25" s="69">
        <f t="shared" si="0"/>
        <v>79.8295</v>
      </c>
    </row>
    <row r="26" spans="1:12" s="19" customFormat="1" ht="114.75">
      <c r="A26" s="58" t="s">
        <v>69</v>
      </c>
      <c r="B26" s="59">
        <v>23</v>
      </c>
      <c r="C26" s="59">
        <v>60</v>
      </c>
      <c r="D26" s="59">
        <v>16</v>
      </c>
      <c r="E26" s="60" t="s">
        <v>70</v>
      </c>
      <c r="F26" s="59">
        <f>SUM(C26:D26)</f>
        <v>76</v>
      </c>
      <c r="G26" s="61">
        <v>86.1484</v>
      </c>
      <c r="H26" s="59">
        <v>50</v>
      </c>
      <c r="I26" s="59">
        <v>30</v>
      </c>
      <c r="J26" s="65" t="s">
        <v>32</v>
      </c>
      <c r="K26" s="59">
        <f t="shared" si="1"/>
        <v>80</v>
      </c>
      <c r="L26" s="69">
        <f t="shared" si="0"/>
        <v>79.81484</v>
      </c>
    </row>
    <row r="27" spans="1:12" s="19" customFormat="1" ht="51">
      <c r="A27" s="58" t="s">
        <v>71</v>
      </c>
      <c r="B27" s="59">
        <v>24</v>
      </c>
      <c r="C27" s="59">
        <v>60</v>
      </c>
      <c r="D27" s="59">
        <v>15</v>
      </c>
      <c r="E27" s="60" t="s">
        <v>72</v>
      </c>
      <c r="F27" s="59">
        <f>SUM(C27:D27)</f>
        <v>75</v>
      </c>
      <c r="G27" s="61">
        <v>88.0554</v>
      </c>
      <c r="H27" s="59">
        <v>50</v>
      </c>
      <c r="I27" s="59">
        <v>30</v>
      </c>
      <c r="J27" s="65" t="s">
        <v>23</v>
      </c>
      <c r="K27" s="59">
        <f t="shared" si="1"/>
        <v>80</v>
      </c>
      <c r="L27" s="69">
        <f t="shared" si="0"/>
        <v>79.80554000000001</v>
      </c>
    </row>
    <row r="28" spans="1:12" s="19" customFormat="1" ht="134.25">
      <c r="A28" s="62" t="s">
        <v>73</v>
      </c>
      <c r="B28" s="59">
        <v>25</v>
      </c>
      <c r="C28" s="63">
        <v>60</v>
      </c>
      <c r="D28" s="63">
        <v>14.5</v>
      </c>
      <c r="E28" s="64" t="s">
        <v>74</v>
      </c>
      <c r="F28" s="63">
        <v>74.5</v>
      </c>
      <c r="G28" s="63">
        <v>88.998</v>
      </c>
      <c r="H28" s="63">
        <v>50</v>
      </c>
      <c r="I28" s="63">
        <v>30</v>
      </c>
      <c r="J28" s="70" t="s">
        <v>23</v>
      </c>
      <c r="K28" s="63">
        <v>80</v>
      </c>
      <c r="L28" s="63">
        <f t="shared" si="0"/>
        <v>79.7998</v>
      </c>
    </row>
    <row r="29" spans="1:12" s="19" customFormat="1" ht="51">
      <c r="A29" s="62" t="s">
        <v>75</v>
      </c>
      <c r="B29" s="59">
        <v>26</v>
      </c>
      <c r="C29" s="63">
        <v>60</v>
      </c>
      <c r="D29" s="63">
        <v>7</v>
      </c>
      <c r="E29" s="67" t="s">
        <v>76</v>
      </c>
      <c r="F29" s="63">
        <v>67</v>
      </c>
      <c r="G29" s="63">
        <v>82.17</v>
      </c>
      <c r="H29" s="63">
        <v>50</v>
      </c>
      <c r="I29" s="63">
        <v>33</v>
      </c>
      <c r="J29" s="62" t="s">
        <v>77</v>
      </c>
      <c r="K29" s="63">
        <v>83</v>
      </c>
      <c r="L29" s="63">
        <f t="shared" si="0"/>
        <v>79.717</v>
      </c>
    </row>
    <row r="30" spans="1:12" s="19" customFormat="1" ht="148.5">
      <c r="A30" s="62" t="s">
        <v>78</v>
      </c>
      <c r="B30" s="59">
        <v>27</v>
      </c>
      <c r="C30" s="63">
        <v>60</v>
      </c>
      <c r="D30" s="63">
        <v>18.5</v>
      </c>
      <c r="E30" s="64" t="s">
        <v>79</v>
      </c>
      <c r="F30" s="63">
        <v>78.5</v>
      </c>
      <c r="G30" s="63">
        <v>79.13</v>
      </c>
      <c r="H30" s="63">
        <v>50</v>
      </c>
      <c r="I30" s="63">
        <v>30</v>
      </c>
      <c r="J30" s="70" t="s">
        <v>23</v>
      </c>
      <c r="K30" s="63">
        <v>80</v>
      </c>
      <c r="L30" s="63">
        <f t="shared" si="0"/>
        <v>79.613</v>
      </c>
    </row>
    <row r="31" spans="1:12" s="19" customFormat="1" ht="121.5">
      <c r="A31" s="62" t="s">
        <v>80</v>
      </c>
      <c r="B31" s="59">
        <v>28</v>
      </c>
      <c r="C31" s="63">
        <v>60</v>
      </c>
      <c r="D31" s="63">
        <v>10.5</v>
      </c>
      <c r="E31" s="64" t="s">
        <v>81</v>
      </c>
      <c r="F31" s="63">
        <v>70.5</v>
      </c>
      <c r="G31" s="63">
        <v>78.27</v>
      </c>
      <c r="H31" s="63">
        <v>50</v>
      </c>
      <c r="I31" s="63">
        <v>32</v>
      </c>
      <c r="J31" s="62" t="s">
        <v>82</v>
      </c>
      <c r="K31" s="63">
        <v>82</v>
      </c>
      <c r="L31" s="63">
        <f t="shared" si="0"/>
        <v>79.327</v>
      </c>
    </row>
    <row r="32" spans="1:12" s="19" customFormat="1" ht="67.5">
      <c r="A32" s="62" t="s">
        <v>83</v>
      </c>
      <c r="B32" s="59">
        <v>29</v>
      </c>
      <c r="C32" s="63">
        <v>60</v>
      </c>
      <c r="D32" s="63">
        <v>6</v>
      </c>
      <c r="E32" s="64" t="s">
        <v>84</v>
      </c>
      <c r="F32" s="63">
        <v>66</v>
      </c>
      <c r="G32" s="63">
        <v>86.25</v>
      </c>
      <c r="H32" s="63">
        <v>50</v>
      </c>
      <c r="I32" s="63">
        <v>32</v>
      </c>
      <c r="J32" s="62" t="s">
        <v>85</v>
      </c>
      <c r="K32" s="63">
        <v>82</v>
      </c>
      <c r="L32" s="63">
        <f t="shared" si="0"/>
        <v>79.225</v>
      </c>
    </row>
    <row r="33" spans="1:12" s="19" customFormat="1" ht="79.5">
      <c r="A33" s="65" t="s">
        <v>86</v>
      </c>
      <c r="B33" s="59">
        <v>30</v>
      </c>
      <c r="C33" s="59">
        <v>60</v>
      </c>
      <c r="D33" s="59">
        <v>13</v>
      </c>
      <c r="E33" s="66" t="s">
        <v>87</v>
      </c>
      <c r="F33" s="59">
        <v>73</v>
      </c>
      <c r="G33" s="59">
        <v>86.06</v>
      </c>
      <c r="H33" s="59">
        <v>50</v>
      </c>
      <c r="I33" s="59">
        <v>30</v>
      </c>
      <c r="J33" s="59" t="s">
        <v>270</v>
      </c>
      <c r="K33" s="59">
        <f>SUM(H33:I33)</f>
        <v>80</v>
      </c>
      <c r="L33" s="59">
        <f t="shared" si="0"/>
        <v>79.206</v>
      </c>
    </row>
    <row r="34" spans="1:12" s="19" customFormat="1" ht="89.25">
      <c r="A34" s="58" t="s">
        <v>89</v>
      </c>
      <c r="B34" s="59">
        <v>31</v>
      </c>
      <c r="C34" s="59">
        <v>60</v>
      </c>
      <c r="D34" s="59">
        <v>13</v>
      </c>
      <c r="E34" s="60" t="s">
        <v>90</v>
      </c>
      <c r="F34" s="59">
        <f>SUM(C34:D34)</f>
        <v>73</v>
      </c>
      <c r="G34" s="61">
        <v>85.5139</v>
      </c>
      <c r="H34" s="59">
        <v>50</v>
      </c>
      <c r="I34" s="59">
        <v>30</v>
      </c>
      <c r="J34" s="65" t="s">
        <v>23</v>
      </c>
      <c r="K34" s="59">
        <f>SUM(H34:I34)</f>
        <v>80</v>
      </c>
      <c r="L34" s="69">
        <f t="shared" si="0"/>
        <v>79.15139</v>
      </c>
    </row>
    <row r="35" spans="1:12" s="19" customFormat="1" ht="102">
      <c r="A35" s="58" t="s">
        <v>91</v>
      </c>
      <c r="B35" s="59">
        <v>32</v>
      </c>
      <c r="C35" s="59">
        <v>60</v>
      </c>
      <c r="D35" s="59">
        <v>15.5</v>
      </c>
      <c r="E35" s="60" t="s">
        <v>92</v>
      </c>
      <c r="F35" s="59">
        <f>SUM(C35:D35)</f>
        <v>75.5</v>
      </c>
      <c r="G35" s="61">
        <v>87.105</v>
      </c>
      <c r="H35" s="59">
        <v>49</v>
      </c>
      <c r="I35" s="59">
        <v>30</v>
      </c>
      <c r="J35" s="65" t="s">
        <v>32</v>
      </c>
      <c r="K35" s="59">
        <f>SUM(H35:I35)</f>
        <v>79</v>
      </c>
      <c r="L35" s="69">
        <f t="shared" si="0"/>
        <v>79.1105</v>
      </c>
    </row>
    <row r="36" spans="1:12" s="19" customFormat="1" ht="105.75">
      <c r="A36" s="65" t="s">
        <v>109</v>
      </c>
      <c r="B36" s="59">
        <v>33</v>
      </c>
      <c r="C36" s="59">
        <v>60</v>
      </c>
      <c r="D36" s="59">
        <v>14</v>
      </c>
      <c r="E36" s="66" t="s">
        <v>267</v>
      </c>
      <c r="F36" s="59">
        <v>74</v>
      </c>
      <c r="G36" s="59">
        <v>82.56</v>
      </c>
      <c r="H36" s="59">
        <v>50</v>
      </c>
      <c r="I36" s="59">
        <v>30</v>
      </c>
      <c r="J36" s="59" t="s">
        <v>88</v>
      </c>
      <c r="K36" s="59">
        <f>SUM(H36:I36)</f>
        <v>80</v>
      </c>
      <c r="L36" s="59">
        <f aca="true" t="shared" si="2" ref="L36:L67">F36*0.2+G36*0.1+K36*0.7</f>
        <v>79.056</v>
      </c>
    </row>
    <row r="37" spans="1:12" s="19" customFormat="1" ht="79.5">
      <c r="A37" s="65" t="s">
        <v>112</v>
      </c>
      <c r="B37" s="59">
        <v>34</v>
      </c>
      <c r="C37" s="59">
        <v>60</v>
      </c>
      <c r="D37" s="59">
        <v>12</v>
      </c>
      <c r="E37" s="66" t="s">
        <v>266</v>
      </c>
      <c r="F37" s="59">
        <v>72</v>
      </c>
      <c r="G37" s="59">
        <v>86.37</v>
      </c>
      <c r="H37" s="59">
        <v>50</v>
      </c>
      <c r="I37" s="59">
        <v>30</v>
      </c>
      <c r="J37" s="59" t="s">
        <v>269</v>
      </c>
      <c r="K37" s="59">
        <f>SUM(H37:I37)</f>
        <v>80</v>
      </c>
      <c r="L37" s="59">
        <f t="shared" si="2"/>
        <v>79.037</v>
      </c>
    </row>
    <row r="38" spans="1:12" s="19" customFormat="1" ht="94.5">
      <c r="A38" s="62" t="s">
        <v>93</v>
      </c>
      <c r="B38" s="59">
        <v>35</v>
      </c>
      <c r="C38" s="63">
        <v>60</v>
      </c>
      <c r="D38" s="63">
        <v>13.5</v>
      </c>
      <c r="E38" s="64" t="s">
        <v>94</v>
      </c>
      <c r="F38" s="63">
        <v>73.5</v>
      </c>
      <c r="G38" s="63">
        <v>82.55</v>
      </c>
      <c r="H38" s="63">
        <v>50</v>
      </c>
      <c r="I38" s="63">
        <v>30</v>
      </c>
      <c r="J38" s="70" t="s">
        <v>23</v>
      </c>
      <c r="K38" s="63">
        <v>80</v>
      </c>
      <c r="L38" s="63">
        <f t="shared" si="2"/>
        <v>78.955</v>
      </c>
    </row>
    <row r="39" spans="1:12" s="19" customFormat="1" ht="172.5" customHeight="1">
      <c r="A39" s="81" t="s">
        <v>133</v>
      </c>
      <c r="B39" s="82">
        <v>36</v>
      </c>
      <c r="C39" s="82">
        <v>60</v>
      </c>
      <c r="D39" s="82">
        <v>12</v>
      </c>
      <c r="E39" s="83" t="s">
        <v>273</v>
      </c>
      <c r="F39" s="82">
        <v>72</v>
      </c>
      <c r="G39" s="82">
        <v>85.43</v>
      </c>
      <c r="H39" s="82">
        <v>50</v>
      </c>
      <c r="I39" s="82">
        <v>30</v>
      </c>
      <c r="J39" s="82" t="s">
        <v>274</v>
      </c>
      <c r="K39" s="82">
        <f>SUM(H39:I39)</f>
        <v>80</v>
      </c>
      <c r="L39" s="82">
        <f t="shared" si="2"/>
        <v>78.943</v>
      </c>
    </row>
    <row r="40" spans="1:12" s="19" customFormat="1" ht="25.5">
      <c r="A40" s="58" t="s">
        <v>134</v>
      </c>
      <c r="B40" s="59">
        <v>37</v>
      </c>
      <c r="C40" s="59">
        <v>60</v>
      </c>
      <c r="D40" s="59">
        <v>3</v>
      </c>
      <c r="E40" s="60" t="s">
        <v>135</v>
      </c>
      <c r="F40" s="59">
        <f>SUM(C40:D40)</f>
        <v>63</v>
      </c>
      <c r="G40" s="61">
        <v>89.3163</v>
      </c>
      <c r="H40" s="59">
        <v>50</v>
      </c>
      <c r="I40" s="59">
        <v>32</v>
      </c>
      <c r="J40" s="65" t="s">
        <v>44</v>
      </c>
      <c r="K40" s="59">
        <f>SUM(H40:I40)</f>
        <v>82</v>
      </c>
      <c r="L40" s="69">
        <f t="shared" si="2"/>
        <v>78.93163</v>
      </c>
    </row>
    <row r="41" spans="1:12" s="19" customFormat="1" ht="64.5">
      <c r="A41" s="58" t="s">
        <v>95</v>
      </c>
      <c r="B41" s="59">
        <v>38</v>
      </c>
      <c r="C41" s="59">
        <v>60</v>
      </c>
      <c r="D41" s="59">
        <v>12</v>
      </c>
      <c r="E41" s="60" t="s">
        <v>96</v>
      </c>
      <c r="F41" s="59">
        <f>SUM(C41:D41)</f>
        <v>72</v>
      </c>
      <c r="G41" s="61">
        <v>84.692</v>
      </c>
      <c r="H41" s="59">
        <v>50</v>
      </c>
      <c r="I41" s="59">
        <v>30</v>
      </c>
      <c r="J41" s="65" t="s">
        <v>32</v>
      </c>
      <c r="K41" s="59">
        <f>SUM(H41:I41)</f>
        <v>80</v>
      </c>
      <c r="L41" s="69">
        <f t="shared" si="2"/>
        <v>78.8692</v>
      </c>
    </row>
    <row r="42" spans="1:12" s="19" customFormat="1" ht="27" customHeight="1">
      <c r="A42" s="62" t="s">
        <v>97</v>
      </c>
      <c r="B42" s="59">
        <v>39</v>
      </c>
      <c r="C42" s="63">
        <v>60</v>
      </c>
      <c r="D42" s="63">
        <v>11</v>
      </c>
      <c r="E42" s="64" t="s">
        <v>98</v>
      </c>
      <c r="F42" s="63">
        <v>71</v>
      </c>
      <c r="G42" s="63">
        <v>86.55</v>
      </c>
      <c r="H42" s="63">
        <v>50</v>
      </c>
      <c r="I42" s="63">
        <v>30</v>
      </c>
      <c r="J42" s="70" t="s">
        <v>23</v>
      </c>
      <c r="K42" s="63">
        <v>80</v>
      </c>
      <c r="L42" s="63">
        <f t="shared" si="2"/>
        <v>78.855</v>
      </c>
    </row>
    <row r="43" spans="1:12" s="19" customFormat="1" ht="81">
      <c r="A43" s="62" t="s">
        <v>99</v>
      </c>
      <c r="B43" s="59">
        <v>40</v>
      </c>
      <c r="C43" s="63">
        <v>60</v>
      </c>
      <c r="D43" s="63">
        <v>13</v>
      </c>
      <c r="E43" s="64" t="s">
        <v>100</v>
      </c>
      <c r="F43" s="63">
        <v>73</v>
      </c>
      <c r="G43" s="63">
        <v>81.7</v>
      </c>
      <c r="H43" s="63">
        <v>50</v>
      </c>
      <c r="I43" s="63">
        <v>30</v>
      </c>
      <c r="J43" s="70" t="s">
        <v>23</v>
      </c>
      <c r="K43" s="63">
        <v>80</v>
      </c>
      <c r="L43" s="63">
        <f t="shared" si="2"/>
        <v>78.77000000000001</v>
      </c>
    </row>
    <row r="44" spans="1:12" s="19" customFormat="1" ht="53.25">
      <c r="A44" s="65" t="s">
        <v>101</v>
      </c>
      <c r="B44" s="59">
        <v>41</v>
      </c>
      <c r="C44" s="59">
        <v>60</v>
      </c>
      <c r="D44" s="59">
        <v>10</v>
      </c>
      <c r="E44" s="66" t="s">
        <v>102</v>
      </c>
      <c r="F44" s="59">
        <f aca="true" t="shared" si="3" ref="F44:F49">SUM(C44:D44)</f>
        <v>70</v>
      </c>
      <c r="G44" s="59">
        <v>85.72</v>
      </c>
      <c r="H44" s="59">
        <v>50</v>
      </c>
      <c r="I44" s="59">
        <v>30</v>
      </c>
      <c r="J44" s="59" t="s">
        <v>270</v>
      </c>
      <c r="K44" s="59">
        <f aca="true" t="shared" si="4" ref="K44:K49">SUM(H44:I44)</f>
        <v>80</v>
      </c>
      <c r="L44" s="59">
        <f t="shared" si="2"/>
        <v>78.572</v>
      </c>
    </row>
    <row r="45" spans="1:12" s="19" customFormat="1" ht="89.25">
      <c r="A45" s="58" t="s">
        <v>103</v>
      </c>
      <c r="B45" s="59">
        <v>42</v>
      </c>
      <c r="C45" s="59">
        <v>60</v>
      </c>
      <c r="D45" s="59">
        <v>14</v>
      </c>
      <c r="E45" s="60" t="s">
        <v>104</v>
      </c>
      <c r="F45" s="59">
        <f t="shared" si="3"/>
        <v>74</v>
      </c>
      <c r="G45" s="61">
        <v>84.1282</v>
      </c>
      <c r="H45" s="59">
        <v>49</v>
      </c>
      <c r="I45" s="59">
        <v>30</v>
      </c>
      <c r="J45" s="65" t="s">
        <v>23</v>
      </c>
      <c r="K45" s="59">
        <f t="shared" si="4"/>
        <v>79</v>
      </c>
      <c r="L45" s="69">
        <f t="shared" si="2"/>
        <v>78.51282</v>
      </c>
    </row>
    <row r="46" spans="1:12" s="19" customFormat="1" ht="127.5">
      <c r="A46" s="58" t="s">
        <v>105</v>
      </c>
      <c r="B46" s="59">
        <v>43</v>
      </c>
      <c r="C46" s="59">
        <v>60</v>
      </c>
      <c r="D46" s="59">
        <v>18</v>
      </c>
      <c r="E46" s="60" t="s">
        <v>106</v>
      </c>
      <c r="F46" s="59">
        <f t="shared" si="3"/>
        <v>78</v>
      </c>
      <c r="G46" s="61">
        <v>89.8295</v>
      </c>
      <c r="H46" s="59">
        <v>47</v>
      </c>
      <c r="I46" s="59">
        <v>30</v>
      </c>
      <c r="J46" s="65" t="s">
        <v>32</v>
      </c>
      <c r="K46" s="59">
        <f t="shared" si="4"/>
        <v>77</v>
      </c>
      <c r="L46" s="69">
        <f t="shared" si="2"/>
        <v>78.48295</v>
      </c>
    </row>
    <row r="47" spans="1:12" s="19" customFormat="1" ht="89.25">
      <c r="A47" s="58" t="s">
        <v>107</v>
      </c>
      <c r="B47" s="59">
        <v>44</v>
      </c>
      <c r="C47" s="59">
        <v>60</v>
      </c>
      <c r="D47" s="59">
        <v>11.5</v>
      </c>
      <c r="E47" s="60" t="s">
        <v>108</v>
      </c>
      <c r="F47" s="59">
        <f t="shared" si="3"/>
        <v>71.5</v>
      </c>
      <c r="G47" s="61">
        <v>81.7109</v>
      </c>
      <c r="H47" s="59">
        <v>50</v>
      </c>
      <c r="I47" s="59">
        <v>30</v>
      </c>
      <c r="J47" s="65" t="s">
        <v>23</v>
      </c>
      <c r="K47" s="59">
        <f t="shared" si="4"/>
        <v>80</v>
      </c>
      <c r="L47" s="69">
        <f t="shared" si="2"/>
        <v>78.47109</v>
      </c>
    </row>
    <row r="48" spans="1:12" s="19" customFormat="1" ht="76.5">
      <c r="A48" s="58" t="s">
        <v>110</v>
      </c>
      <c r="B48" s="59">
        <v>45</v>
      </c>
      <c r="C48" s="59">
        <v>60</v>
      </c>
      <c r="D48" s="59">
        <v>8.5</v>
      </c>
      <c r="E48" s="60" t="s">
        <v>111</v>
      </c>
      <c r="F48" s="59">
        <f t="shared" si="3"/>
        <v>68.5</v>
      </c>
      <c r="G48" s="61">
        <v>87.539</v>
      </c>
      <c r="H48" s="59">
        <v>50</v>
      </c>
      <c r="I48" s="59">
        <v>30</v>
      </c>
      <c r="J48" s="65" t="s">
        <v>23</v>
      </c>
      <c r="K48" s="59">
        <f t="shared" si="4"/>
        <v>80</v>
      </c>
      <c r="L48" s="69">
        <f t="shared" si="2"/>
        <v>78.4539</v>
      </c>
    </row>
    <row r="49" spans="1:12" s="19" customFormat="1" ht="76.5">
      <c r="A49" s="58" t="s">
        <v>113</v>
      </c>
      <c r="B49" s="59">
        <v>46</v>
      </c>
      <c r="C49" s="59">
        <v>60</v>
      </c>
      <c r="D49" s="59">
        <v>12</v>
      </c>
      <c r="E49" s="60" t="s">
        <v>114</v>
      </c>
      <c r="F49" s="59">
        <f t="shared" si="3"/>
        <v>72</v>
      </c>
      <c r="G49" s="61">
        <f>9.32459*10</f>
        <v>93.2459</v>
      </c>
      <c r="H49" s="59">
        <v>48</v>
      </c>
      <c r="I49" s="59">
        <v>30</v>
      </c>
      <c r="J49" s="65" t="s">
        <v>23</v>
      </c>
      <c r="K49" s="59">
        <f t="shared" si="4"/>
        <v>78</v>
      </c>
      <c r="L49" s="69">
        <f t="shared" si="2"/>
        <v>78.32459</v>
      </c>
    </row>
    <row r="50" spans="1:12" s="19" customFormat="1" ht="67.5">
      <c r="A50" s="62" t="s">
        <v>115</v>
      </c>
      <c r="B50" s="59">
        <v>47</v>
      </c>
      <c r="C50" s="63">
        <v>60</v>
      </c>
      <c r="D50" s="63">
        <v>8</v>
      </c>
      <c r="E50" s="64" t="s">
        <v>116</v>
      </c>
      <c r="F50" s="63">
        <v>68</v>
      </c>
      <c r="G50" s="63">
        <v>86.27</v>
      </c>
      <c r="H50" s="63">
        <v>50</v>
      </c>
      <c r="I50" s="63">
        <v>30</v>
      </c>
      <c r="J50" s="70" t="s">
        <v>23</v>
      </c>
      <c r="K50" s="63">
        <v>80</v>
      </c>
      <c r="L50" s="63">
        <f t="shared" si="2"/>
        <v>78.227</v>
      </c>
    </row>
    <row r="51" spans="1:12" s="19" customFormat="1" ht="90.75">
      <c r="A51" s="58" t="s">
        <v>117</v>
      </c>
      <c r="B51" s="59">
        <v>48</v>
      </c>
      <c r="C51" s="59">
        <v>60</v>
      </c>
      <c r="D51" s="59">
        <v>12</v>
      </c>
      <c r="E51" s="60" t="s">
        <v>118</v>
      </c>
      <c r="F51" s="59">
        <f>SUM(C51:D51)</f>
        <v>72</v>
      </c>
      <c r="G51" s="61">
        <v>77.7877</v>
      </c>
      <c r="H51" s="59">
        <v>49.8</v>
      </c>
      <c r="I51" s="59">
        <v>30</v>
      </c>
      <c r="J51" s="65" t="s">
        <v>32</v>
      </c>
      <c r="K51" s="59">
        <f>SUM(H51:I51)</f>
        <v>79.8</v>
      </c>
      <c r="L51" s="69">
        <f t="shared" si="2"/>
        <v>78.03877</v>
      </c>
    </row>
    <row r="52" spans="1:12" s="19" customFormat="1" ht="94.5">
      <c r="A52" s="62" t="s">
        <v>119</v>
      </c>
      <c r="B52" s="59">
        <v>49</v>
      </c>
      <c r="C52" s="63">
        <v>60</v>
      </c>
      <c r="D52" s="63">
        <v>10.5</v>
      </c>
      <c r="E52" s="67" t="s">
        <v>120</v>
      </c>
      <c r="F52" s="63">
        <v>70.5</v>
      </c>
      <c r="G52" s="63">
        <v>86.12</v>
      </c>
      <c r="H52" s="63">
        <v>49</v>
      </c>
      <c r="I52" s="63">
        <v>30</v>
      </c>
      <c r="J52" s="70" t="s">
        <v>23</v>
      </c>
      <c r="K52" s="63">
        <v>79</v>
      </c>
      <c r="L52" s="63">
        <f t="shared" si="2"/>
        <v>78.012</v>
      </c>
    </row>
    <row r="53" spans="1:12" s="19" customFormat="1" ht="76.5">
      <c r="A53" s="58" t="s">
        <v>121</v>
      </c>
      <c r="B53" s="59">
        <v>50</v>
      </c>
      <c r="C53" s="59">
        <v>60</v>
      </c>
      <c r="D53" s="59">
        <v>8</v>
      </c>
      <c r="E53" s="60" t="s">
        <v>122</v>
      </c>
      <c r="F53" s="59">
        <f>SUM(C53:D53)</f>
        <v>68</v>
      </c>
      <c r="G53" s="61">
        <v>83.6041</v>
      </c>
      <c r="H53" s="59">
        <v>50</v>
      </c>
      <c r="I53" s="59">
        <v>30</v>
      </c>
      <c r="J53" s="65" t="s">
        <v>32</v>
      </c>
      <c r="K53" s="59">
        <f>SUM(H53:I53)</f>
        <v>80</v>
      </c>
      <c r="L53" s="69">
        <f t="shared" si="2"/>
        <v>77.96041</v>
      </c>
    </row>
    <row r="54" spans="1:12" s="19" customFormat="1" ht="81">
      <c r="A54" s="62" t="s">
        <v>123</v>
      </c>
      <c r="B54" s="59">
        <v>51</v>
      </c>
      <c r="C54" s="63">
        <v>60</v>
      </c>
      <c r="D54" s="63">
        <v>10.5</v>
      </c>
      <c r="E54" s="64" t="s">
        <v>124</v>
      </c>
      <c r="F54" s="63">
        <v>70.5</v>
      </c>
      <c r="G54" s="63">
        <v>77.74</v>
      </c>
      <c r="H54" s="63">
        <v>50</v>
      </c>
      <c r="I54" s="63">
        <v>30</v>
      </c>
      <c r="J54" s="70" t="s">
        <v>23</v>
      </c>
      <c r="K54" s="63">
        <v>80</v>
      </c>
      <c r="L54" s="63">
        <f t="shared" si="2"/>
        <v>77.874</v>
      </c>
    </row>
    <row r="55" spans="1:12" s="19" customFormat="1" ht="53.25">
      <c r="A55" s="62" t="s">
        <v>125</v>
      </c>
      <c r="B55" s="59">
        <v>52</v>
      </c>
      <c r="C55" s="63">
        <v>60</v>
      </c>
      <c r="D55" s="63">
        <v>5</v>
      </c>
      <c r="E55" s="64" t="s">
        <v>126</v>
      </c>
      <c r="F55" s="63">
        <v>65</v>
      </c>
      <c r="G55" s="63">
        <v>87.32</v>
      </c>
      <c r="H55" s="63">
        <v>50</v>
      </c>
      <c r="I55" s="63">
        <v>30</v>
      </c>
      <c r="J55" s="70" t="s">
        <v>23</v>
      </c>
      <c r="K55" s="63">
        <v>80</v>
      </c>
      <c r="L55" s="63">
        <f t="shared" si="2"/>
        <v>77.732</v>
      </c>
    </row>
    <row r="56" spans="1:12" s="19" customFormat="1" ht="76.5">
      <c r="A56" s="58" t="s">
        <v>127</v>
      </c>
      <c r="B56" s="59">
        <v>53</v>
      </c>
      <c r="C56" s="59">
        <v>60</v>
      </c>
      <c r="D56" s="59">
        <v>16</v>
      </c>
      <c r="E56" s="60" t="s">
        <v>128</v>
      </c>
      <c r="F56" s="59">
        <f>SUM(C56:D56)</f>
        <v>76</v>
      </c>
      <c r="G56" s="61">
        <v>85.8569</v>
      </c>
      <c r="H56" s="59">
        <v>47</v>
      </c>
      <c r="I56" s="59">
        <v>30</v>
      </c>
      <c r="J56" s="65" t="s">
        <v>32</v>
      </c>
      <c r="K56" s="59">
        <f>SUM(H56:I56)</f>
        <v>77</v>
      </c>
      <c r="L56" s="69">
        <f t="shared" si="2"/>
        <v>77.68569</v>
      </c>
    </row>
    <row r="57" spans="1:12" s="19" customFormat="1" ht="51">
      <c r="A57" s="58" t="s">
        <v>129</v>
      </c>
      <c r="B57" s="59">
        <v>54</v>
      </c>
      <c r="C57" s="59">
        <v>60</v>
      </c>
      <c r="D57" s="59">
        <v>6</v>
      </c>
      <c r="E57" s="60" t="s">
        <v>130</v>
      </c>
      <c r="F57" s="59">
        <f>SUM(C57:D57)</f>
        <v>66</v>
      </c>
      <c r="G57" s="61">
        <v>84.6066</v>
      </c>
      <c r="H57" s="59">
        <v>50</v>
      </c>
      <c r="I57" s="59">
        <v>30</v>
      </c>
      <c r="J57" s="65" t="s">
        <v>23</v>
      </c>
      <c r="K57" s="59">
        <f>SUM(H57:I57)</f>
        <v>80</v>
      </c>
      <c r="L57" s="69">
        <f t="shared" si="2"/>
        <v>77.66066000000001</v>
      </c>
    </row>
    <row r="58" spans="1:12" s="19" customFormat="1" ht="26.25">
      <c r="A58" s="62" t="s">
        <v>131</v>
      </c>
      <c r="B58" s="59">
        <v>55</v>
      </c>
      <c r="C58" s="63">
        <v>60</v>
      </c>
      <c r="D58" s="63">
        <v>5</v>
      </c>
      <c r="E58" s="67" t="s">
        <v>132</v>
      </c>
      <c r="F58" s="63">
        <v>65</v>
      </c>
      <c r="G58" s="63">
        <v>86.05</v>
      </c>
      <c r="H58" s="63">
        <v>50</v>
      </c>
      <c r="I58" s="63">
        <v>30</v>
      </c>
      <c r="J58" s="70" t="s">
        <v>23</v>
      </c>
      <c r="K58" s="63">
        <v>80</v>
      </c>
      <c r="L58" s="63">
        <f t="shared" si="2"/>
        <v>77.605</v>
      </c>
    </row>
    <row r="59" spans="1:12" s="19" customFormat="1" ht="81">
      <c r="A59" s="62" t="s">
        <v>136</v>
      </c>
      <c r="B59" s="59">
        <v>56</v>
      </c>
      <c r="C59" s="63">
        <v>60</v>
      </c>
      <c r="D59" s="63">
        <v>9</v>
      </c>
      <c r="E59" s="64" t="s">
        <v>137</v>
      </c>
      <c r="F59" s="63">
        <v>69</v>
      </c>
      <c r="G59" s="63">
        <v>77.21</v>
      </c>
      <c r="H59" s="63">
        <v>50</v>
      </c>
      <c r="I59" s="63">
        <v>30</v>
      </c>
      <c r="J59" s="70" t="s">
        <v>23</v>
      </c>
      <c r="K59" s="63">
        <v>80</v>
      </c>
      <c r="L59" s="63">
        <f t="shared" si="2"/>
        <v>77.521</v>
      </c>
    </row>
    <row r="60" spans="1:12" s="19" customFormat="1" ht="26.25">
      <c r="A60" s="62" t="s">
        <v>138</v>
      </c>
      <c r="B60" s="59">
        <v>57</v>
      </c>
      <c r="C60" s="63">
        <v>60</v>
      </c>
      <c r="D60" s="63">
        <v>4</v>
      </c>
      <c r="E60" s="67" t="s">
        <v>139</v>
      </c>
      <c r="F60" s="63">
        <v>64</v>
      </c>
      <c r="G60" s="63">
        <v>86.58</v>
      </c>
      <c r="H60" s="63">
        <v>50</v>
      </c>
      <c r="I60" s="63">
        <v>30</v>
      </c>
      <c r="J60" s="70" t="s">
        <v>23</v>
      </c>
      <c r="K60" s="63">
        <v>80</v>
      </c>
      <c r="L60" s="63">
        <f t="shared" si="2"/>
        <v>77.458</v>
      </c>
    </row>
    <row r="61" spans="1:12" s="19" customFormat="1" ht="53.25">
      <c r="A61" s="65" t="s">
        <v>140</v>
      </c>
      <c r="B61" s="59">
        <v>58</v>
      </c>
      <c r="C61" s="59">
        <v>60</v>
      </c>
      <c r="D61" s="59">
        <v>10</v>
      </c>
      <c r="E61" s="66" t="s">
        <v>141</v>
      </c>
      <c r="F61" s="59">
        <v>70</v>
      </c>
      <c r="G61" s="59">
        <v>88.1</v>
      </c>
      <c r="H61" s="59">
        <v>48</v>
      </c>
      <c r="I61" s="59">
        <v>30</v>
      </c>
      <c r="J61" s="59" t="s">
        <v>269</v>
      </c>
      <c r="K61" s="59">
        <f>SUM(H61:I61)</f>
        <v>78</v>
      </c>
      <c r="L61" s="59">
        <f t="shared" si="2"/>
        <v>77.41</v>
      </c>
    </row>
    <row r="62" spans="1:12" s="19" customFormat="1" ht="81">
      <c r="A62" s="62" t="s">
        <v>142</v>
      </c>
      <c r="B62" s="59">
        <v>59</v>
      </c>
      <c r="C62" s="63">
        <v>60</v>
      </c>
      <c r="D62" s="63">
        <v>8.5</v>
      </c>
      <c r="E62" s="64" t="s">
        <v>143</v>
      </c>
      <c r="F62" s="63">
        <v>68.5</v>
      </c>
      <c r="G62" s="63">
        <v>76.35</v>
      </c>
      <c r="H62" s="63">
        <v>49</v>
      </c>
      <c r="I62" s="63">
        <v>30</v>
      </c>
      <c r="J62" s="70" t="s">
        <v>23</v>
      </c>
      <c r="K62" s="63">
        <v>80</v>
      </c>
      <c r="L62" s="63">
        <f t="shared" si="2"/>
        <v>77.33500000000001</v>
      </c>
    </row>
    <row r="63" spans="1:12" s="19" customFormat="1" ht="53.25">
      <c r="A63" s="62" t="s">
        <v>144</v>
      </c>
      <c r="B63" s="59">
        <v>60</v>
      </c>
      <c r="C63" s="63">
        <v>60</v>
      </c>
      <c r="D63" s="63">
        <v>5</v>
      </c>
      <c r="E63" s="64" t="s">
        <v>145</v>
      </c>
      <c r="F63" s="63">
        <v>65</v>
      </c>
      <c r="G63" s="63">
        <v>82.599</v>
      </c>
      <c r="H63" s="63">
        <v>50</v>
      </c>
      <c r="I63" s="63">
        <v>30</v>
      </c>
      <c r="J63" s="70" t="s">
        <v>23</v>
      </c>
      <c r="K63" s="63">
        <v>80</v>
      </c>
      <c r="L63" s="63">
        <f t="shared" si="2"/>
        <v>77.2599</v>
      </c>
    </row>
    <row r="64" spans="1:12" s="19" customFormat="1" ht="54">
      <c r="A64" s="62" t="s">
        <v>146</v>
      </c>
      <c r="B64" s="59">
        <v>61</v>
      </c>
      <c r="C64" s="63">
        <v>60</v>
      </c>
      <c r="D64" s="63">
        <v>5</v>
      </c>
      <c r="E64" s="64" t="s">
        <v>147</v>
      </c>
      <c r="F64" s="63">
        <v>65</v>
      </c>
      <c r="G64" s="63">
        <v>82.42</v>
      </c>
      <c r="H64" s="63">
        <v>50</v>
      </c>
      <c r="I64" s="63">
        <v>30</v>
      </c>
      <c r="J64" s="70" t="s">
        <v>23</v>
      </c>
      <c r="K64" s="63">
        <v>80</v>
      </c>
      <c r="L64" s="63">
        <f t="shared" si="2"/>
        <v>77.242</v>
      </c>
    </row>
    <row r="65" spans="1:12" s="19" customFormat="1" ht="26.25">
      <c r="A65" s="62" t="s">
        <v>148</v>
      </c>
      <c r="B65" s="59">
        <v>62</v>
      </c>
      <c r="C65" s="63">
        <v>60</v>
      </c>
      <c r="D65" s="63">
        <v>2</v>
      </c>
      <c r="E65" s="67" t="s">
        <v>149</v>
      </c>
      <c r="F65" s="63">
        <v>62</v>
      </c>
      <c r="G65" s="63">
        <v>87.8</v>
      </c>
      <c r="H65" s="63">
        <v>50</v>
      </c>
      <c r="I65" s="63">
        <v>30</v>
      </c>
      <c r="J65" s="70" t="s">
        <v>23</v>
      </c>
      <c r="K65" s="63">
        <v>80</v>
      </c>
      <c r="L65" s="63">
        <f t="shared" si="2"/>
        <v>77.18</v>
      </c>
    </row>
    <row r="66" spans="1:12" s="19" customFormat="1" ht="27">
      <c r="A66" s="62" t="s">
        <v>150</v>
      </c>
      <c r="B66" s="59">
        <v>63</v>
      </c>
      <c r="C66" s="63">
        <v>60</v>
      </c>
      <c r="D66" s="63">
        <v>2</v>
      </c>
      <c r="E66" s="67" t="s">
        <v>151</v>
      </c>
      <c r="F66" s="63">
        <v>62</v>
      </c>
      <c r="G66" s="63">
        <v>84.22</v>
      </c>
      <c r="H66" s="63">
        <v>50</v>
      </c>
      <c r="I66" s="63">
        <v>30</v>
      </c>
      <c r="J66" s="70" t="s">
        <v>23</v>
      </c>
      <c r="K66" s="63">
        <v>80</v>
      </c>
      <c r="L66" s="63">
        <f t="shared" si="2"/>
        <v>76.822</v>
      </c>
    </row>
    <row r="67" spans="1:12" s="19" customFormat="1" ht="25.5">
      <c r="A67" s="65" t="s">
        <v>152</v>
      </c>
      <c r="B67" s="59">
        <v>64</v>
      </c>
      <c r="C67" s="65">
        <v>60</v>
      </c>
      <c r="D67" s="65">
        <v>1</v>
      </c>
      <c r="E67" s="60" t="s">
        <v>153</v>
      </c>
      <c r="F67" s="65">
        <v>61</v>
      </c>
      <c r="G67" s="59">
        <v>85.87</v>
      </c>
      <c r="H67" s="59">
        <v>50</v>
      </c>
      <c r="I67" s="59">
        <v>30</v>
      </c>
      <c r="J67" s="59" t="s">
        <v>269</v>
      </c>
      <c r="K67" s="59">
        <f>SUM(H67:I67)</f>
        <v>80</v>
      </c>
      <c r="L67" s="59">
        <f t="shared" si="2"/>
        <v>76.787</v>
      </c>
    </row>
    <row r="68" spans="1:12" s="19" customFormat="1" ht="39">
      <c r="A68" s="58" t="s">
        <v>154</v>
      </c>
      <c r="B68" s="59">
        <v>65</v>
      </c>
      <c r="C68" s="59">
        <v>60</v>
      </c>
      <c r="D68" s="59">
        <v>5</v>
      </c>
      <c r="E68" s="60" t="s">
        <v>155</v>
      </c>
      <c r="F68" s="59">
        <f>SUM(C68:D68)</f>
        <v>65</v>
      </c>
      <c r="G68" s="61">
        <v>77.7841</v>
      </c>
      <c r="H68" s="59">
        <v>50</v>
      </c>
      <c r="I68" s="59">
        <v>30</v>
      </c>
      <c r="J68" s="65" t="s">
        <v>23</v>
      </c>
      <c r="K68" s="59">
        <f>SUM(H68:I68)</f>
        <v>80</v>
      </c>
      <c r="L68" s="69">
        <f aca="true" t="shared" si="5" ref="L68:L99">F68*0.2+G68*0.1+K68*0.7</f>
        <v>76.77841000000001</v>
      </c>
    </row>
    <row r="69" spans="1:12" s="19" customFormat="1" ht="38.25">
      <c r="A69" s="58" t="s">
        <v>156</v>
      </c>
      <c r="B69" s="59">
        <v>66</v>
      </c>
      <c r="C69" s="59">
        <v>60</v>
      </c>
      <c r="D69" s="59">
        <v>4</v>
      </c>
      <c r="E69" s="60" t="s">
        <v>157</v>
      </c>
      <c r="F69" s="59">
        <f>SUM(C69:D69)</f>
        <v>64</v>
      </c>
      <c r="G69" s="61">
        <v>79.4913</v>
      </c>
      <c r="H69" s="59">
        <v>50</v>
      </c>
      <c r="I69" s="59">
        <v>30</v>
      </c>
      <c r="J69" s="65" t="s">
        <v>23</v>
      </c>
      <c r="K69" s="59">
        <f>SUM(H69:I69)</f>
        <v>80</v>
      </c>
      <c r="L69" s="69">
        <f t="shared" si="5"/>
        <v>76.74913000000001</v>
      </c>
    </row>
    <row r="70" spans="1:12" s="19" customFormat="1" ht="26.25">
      <c r="A70" s="62" t="s">
        <v>158</v>
      </c>
      <c r="B70" s="59">
        <v>67</v>
      </c>
      <c r="C70" s="63">
        <v>60</v>
      </c>
      <c r="D70" s="63">
        <v>5</v>
      </c>
      <c r="E70" s="67" t="s">
        <v>159</v>
      </c>
      <c r="F70" s="63">
        <v>65</v>
      </c>
      <c r="G70" s="63">
        <v>77.05</v>
      </c>
      <c r="H70" s="63">
        <v>45</v>
      </c>
      <c r="I70" s="63">
        <v>30</v>
      </c>
      <c r="J70" s="70" t="s">
        <v>23</v>
      </c>
      <c r="K70" s="63">
        <v>80</v>
      </c>
      <c r="L70" s="63">
        <f t="shared" si="5"/>
        <v>76.705</v>
      </c>
    </row>
    <row r="71" spans="1:12" s="19" customFormat="1" ht="27">
      <c r="A71" s="65" t="s">
        <v>160</v>
      </c>
      <c r="B71" s="59">
        <v>68</v>
      </c>
      <c r="C71" s="59">
        <v>60</v>
      </c>
      <c r="D71" s="59">
        <v>1</v>
      </c>
      <c r="E71" s="66" t="s">
        <v>161</v>
      </c>
      <c r="F71" s="59">
        <v>61</v>
      </c>
      <c r="G71" s="59">
        <v>85.04</v>
      </c>
      <c r="H71" s="59">
        <v>50</v>
      </c>
      <c r="I71" s="59">
        <v>30</v>
      </c>
      <c r="J71" s="59" t="s">
        <v>270</v>
      </c>
      <c r="K71" s="59">
        <f>SUM(H71:I71)</f>
        <v>80</v>
      </c>
      <c r="L71" s="59">
        <f t="shared" si="5"/>
        <v>76.70400000000001</v>
      </c>
    </row>
    <row r="72" spans="1:12" s="19" customFormat="1" ht="39.75">
      <c r="A72" s="62" t="s">
        <v>162</v>
      </c>
      <c r="B72" s="59">
        <v>69</v>
      </c>
      <c r="C72" s="63">
        <v>60</v>
      </c>
      <c r="D72" s="63">
        <v>3</v>
      </c>
      <c r="E72" s="67" t="s">
        <v>163</v>
      </c>
      <c r="F72" s="63">
        <v>63</v>
      </c>
      <c r="G72" s="63">
        <v>80.61</v>
      </c>
      <c r="H72" s="63">
        <v>50</v>
      </c>
      <c r="I72" s="63">
        <v>30</v>
      </c>
      <c r="J72" s="70" t="s">
        <v>23</v>
      </c>
      <c r="K72" s="63">
        <v>80</v>
      </c>
      <c r="L72" s="63">
        <f t="shared" si="5"/>
        <v>76.661</v>
      </c>
    </row>
    <row r="73" spans="1:12" s="19" customFormat="1" ht="27">
      <c r="A73" s="65" t="s">
        <v>164</v>
      </c>
      <c r="B73" s="59">
        <v>70</v>
      </c>
      <c r="C73" s="59">
        <v>60</v>
      </c>
      <c r="D73" s="59">
        <v>1</v>
      </c>
      <c r="E73" s="66" t="s">
        <v>161</v>
      </c>
      <c r="F73" s="59">
        <v>61</v>
      </c>
      <c r="G73" s="59">
        <v>84.44</v>
      </c>
      <c r="H73" s="59">
        <v>50</v>
      </c>
      <c r="I73" s="59">
        <v>30</v>
      </c>
      <c r="J73" s="59" t="s">
        <v>269</v>
      </c>
      <c r="K73" s="59">
        <f>SUM(H73:I73)</f>
        <v>80</v>
      </c>
      <c r="L73" s="59">
        <f t="shared" si="5"/>
        <v>76.644</v>
      </c>
    </row>
    <row r="74" spans="1:12" s="19" customFormat="1" ht="29.25" customHeight="1">
      <c r="A74" s="65" t="s">
        <v>165</v>
      </c>
      <c r="B74" s="59">
        <v>71</v>
      </c>
      <c r="C74" s="59">
        <v>60</v>
      </c>
      <c r="D74" s="59">
        <v>1</v>
      </c>
      <c r="E74" s="66" t="s">
        <v>161</v>
      </c>
      <c r="F74" s="59">
        <v>61</v>
      </c>
      <c r="G74" s="59">
        <v>83.62</v>
      </c>
      <c r="H74" s="59">
        <v>48</v>
      </c>
      <c r="I74" s="59">
        <v>32</v>
      </c>
      <c r="J74" s="59" t="s">
        <v>268</v>
      </c>
      <c r="K74" s="59">
        <f>SUM(H74:I74)</f>
        <v>80</v>
      </c>
      <c r="L74" s="59">
        <f t="shared" si="5"/>
        <v>76.562</v>
      </c>
    </row>
    <row r="75" spans="1:12" s="19" customFormat="1" ht="27">
      <c r="A75" s="65" t="s">
        <v>166</v>
      </c>
      <c r="B75" s="59">
        <v>72</v>
      </c>
      <c r="C75" s="59">
        <v>60</v>
      </c>
      <c r="D75" s="59">
        <v>1</v>
      </c>
      <c r="E75" s="66" t="s">
        <v>161</v>
      </c>
      <c r="F75" s="59">
        <v>61</v>
      </c>
      <c r="G75" s="59">
        <v>82.95</v>
      </c>
      <c r="H75" s="59">
        <v>50</v>
      </c>
      <c r="I75" s="59">
        <v>30</v>
      </c>
      <c r="J75" s="59" t="s">
        <v>269</v>
      </c>
      <c r="K75" s="59">
        <f>SUM(H75:I75)</f>
        <v>80</v>
      </c>
      <c r="L75" s="59">
        <f t="shared" si="5"/>
        <v>76.495</v>
      </c>
    </row>
    <row r="76" spans="1:12" s="19" customFormat="1" ht="27">
      <c r="A76" s="65" t="s">
        <v>167</v>
      </c>
      <c r="B76" s="59">
        <v>73</v>
      </c>
      <c r="C76" s="59">
        <v>60</v>
      </c>
      <c r="D76" s="59">
        <v>1</v>
      </c>
      <c r="E76" s="66" t="s">
        <v>161</v>
      </c>
      <c r="F76" s="59">
        <f>SUM(C76:D76)</f>
        <v>61</v>
      </c>
      <c r="G76" s="59">
        <v>82.75</v>
      </c>
      <c r="H76" s="59">
        <v>50</v>
      </c>
      <c r="I76" s="59">
        <v>30</v>
      </c>
      <c r="J76" s="59" t="s">
        <v>270</v>
      </c>
      <c r="K76" s="59">
        <f>SUM(H76:I76)</f>
        <v>80</v>
      </c>
      <c r="L76" s="59">
        <f t="shared" si="5"/>
        <v>76.475</v>
      </c>
    </row>
    <row r="77" spans="1:12" s="19" customFormat="1" ht="27">
      <c r="A77" s="65" t="s">
        <v>168</v>
      </c>
      <c r="B77" s="59">
        <v>74</v>
      </c>
      <c r="C77" s="59">
        <v>60</v>
      </c>
      <c r="D77" s="59">
        <v>1</v>
      </c>
      <c r="E77" s="66" t="s">
        <v>161</v>
      </c>
      <c r="F77" s="59">
        <v>61</v>
      </c>
      <c r="G77" s="59">
        <v>82.4</v>
      </c>
      <c r="H77" s="59">
        <v>50</v>
      </c>
      <c r="I77" s="59">
        <v>30</v>
      </c>
      <c r="J77" s="59" t="s">
        <v>269</v>
      </c>
      <c r="K77" s="59">
        <f>SUM(H77:I77)</f>
        <v>80</v>
      </c>
      <c r="L77" s="59">
        <f t="shared" si="5"/>
        <v>76.44</v>
      </c>
    </row>
    <row r="78" spans="1:12" s="19" customFormat="1" ht="27">
      <c r="A78" s="62" t="s">
        <v>169</v>
      </c>
      <c r="B78" s="59">
        <v>75</v>
      </c>
      <c r="C78" s="63">
        <v>60</v>
      </c>
      <c r="D78" s="63">
        <v>4</v>
      </c>
      <c r="E78" s="67" t="s">
        <v>170</v>
      </c>
      <c r="F78" s="63">
        <v>64</v>
      </c>
      <c r="G78" s="63">
        <v>74.17</v>
      </c>
      <c r="H78" s="63">
        <v>50</v>
      </c>
      <c r="I78" s="63">
        <v>30</v>
      </c>
      <c r="J78" s="70" t="s">
        <v>23</v>
      </c>
      <c r="K78" s="63">
        <v>80</v>
      </c>
      <c r="L78" s="63">
        <f t="shared" si="5"/>
        <v>76.217</v>
      </c>
    </row>
    <row r="79" spans="1:12" s="19" customFormat="1" ht="27">
      <c r="A79" s="65" t="s">
        <v>171</v>
      </c>
      <c r="B79" s="59">
        <v>76</v>
      </c>
      <c r="C79" s="59">
        <v>60</v>
      </c>
      <c r="D79" s="59">
        <v>1</v>
      </c>
      <c r="E79" s="66" t="s">
        <v>161</v>
      </c>
      <c r="F79" s="59">
        <v>61</v>
      </c>
      <c r="G79" s="59">
        <v>79.01</v>
      </c>
      <c r="H79" s="59">
        <v>50</v>
      </c>
      <c r="I79" s="59">
        <v>30</v>
      </c>
      <c r="J79" s="59" t="s">
        <v>270</v>
      </c>
      <c r="K79" s="59">
        <f>SUM(H79:I79)</f>
        <v>80</v>
      </c>
      <c r="L79" s="59">
        <f t="shared" si="5"/>
        <v>76.101</v>
      </c>
    </row>
    <row r="80" spans="1:12" s="19" customFormat="1" ht="27">
      <c r="A80" s="65" t="s">
        <v>172</v>
      </c>
      <c r="B80" s="59">
        <v>77</v>
      </c>
      <c r="C80" s="59">
        <v>60</v>
      </c>
      <c r="D80" s="59">
        <v>1</v>
      </c>
      <c r="E80" s="66" t="s">
        <v>161</v>
      </c>
      <c r="F80" s="59">
        <v>61</v>
      </c>
      <c r="G80" s="59">
        <v>84.16</v>
      </c>
      <c r="H80" s="59">
        <v>49</v>
      </c>
      <c r="I80" s="59">
        <v>30</v>
      </c>
      <c r="J80" s="59" t="s">
        <v>270</v>
      </c>
      <c r="K80" s="59">
        <f>SUM(H80:I80)</f>
        <v>79</v>
      </c>
      <c r="L80" s="59">
        <f t="shared" si="5"/>
        <v>75.916</v>
      </c>
    </row>
    <row r="81" spans="1:12" s="19" customFormat="1" ht="27">
      <c r="A81" s="65" t="s">
        <v>173</v>
      </c>
      <c r="B81" s="59">
        <v>78</v>
      </c>
      <c r="C81" s="59">
        <v>60</v>
      </c>
      <c r="D81" s="59">
        <v>1</v>
      </c>
      <c r="E81" s="66" t="s">
        <v>161</v>
      </c>
      <c r="F81" s="59">
        <v>61</v>
      </c>
      <c r="G81" s="59">
        <v>83.83</v>
      </c>
      <c r="H81" s="59">
        <v>49</v>
      </c>
      <c r="I81" s="59">
        <v>30</v>
      </c>
      <c r="J81" s="59" t="s">
        <v>270</v>
      </c>
      <c r="K81" s="59">
        <v>79</v>
      </c>
      <c r="L81" s="59">
        <f t="shared" si="5"/>
        <v>75.883</v>
      </c>
    </row>
    <row r="82" spans="1:12" s="19" customFormat="1" ht="27">
      <c r="A82" s="62" t="s">
        <v>174</v>
      </c>
      <c r="B82" s="59">
        <v>79</v>
      </c>
      <c r="C82" s="63">
        <v>60</v>
      </c>
      <c r="D82" s="63">
        <v>3</v>
      </c>
      <c r="E82" s="67" t="s">
        <v>175</v>
      </c>
      <c r="F82" s="63">
        <v>63</v>
      </c>
      <c r="G82" s="63">
        <v>79.38</v>
      </c>
      <c r="H82" s="63">
        <v>49</v>
      </c>
      <c r="I82" s="63">
        <v>30</v>
      </c>
      <c r="J82" s="70" t="s">
        <v>23</v>
      </c>
      <c r="K82" s="63">
        <v>79</v>
      </c>
      <c r="L82" s="63">
        <f t="shared" si="5"/>
        <v>75.838</v>
      </c>
    </row>
    <row r="83" spans="1:12" s="19" customFormat="1" ht="63.75">
      <c r="A83" s="58" t="s">
        <v>176</v>
      </c>
      <c r="B83" s="59">
        <v>80</v>
      </c>
      <c r="C83" s="59">
        <v>60</v>
      </c>
      <c r="D83" s="59">
        <v>6</v>
      </c>
      <c r="E83" s="60" t="s">
        <v>177</v>
      </c>
      <c r="F83" s="59">
        <f>SUM(C83:D83)</f>
        <v>66</v>
      </c>
      <c r="G83" s="61">
        <v>83.42</v>
      </c>
      <c r="H83" s="59">
        <v>47</v>
      </c>
      <c r="I83" s="59">
        <v>30</v>
      </c>
      <c r="J83" s="65" t="s">
        <v>23</v>
      </c>
      <c r="K83" s="59">
        <f aca="true" t="shared" si="6" ref="K83:K89">SUM(H83:I83)</f>
        <v>77</v>
      </c>
      <c r="L83" s="69">
        <f t="shared" si="5"/>
        <v>75.44200000000001</v>
      </c>
    </row>
    <row r="84" spans="1:12" s="19" customFormat="1" ht="27">
      <c r="A84" s="65" t="s">
        <v>178</v>
      </c>
      <c r="B84" s="59">
        <v>81</v>
      </c>
      <c r="C84" s="59">
        <v>60</v>
      </c>
      <c r="D84" s="59">
        <v>1</v>
      </c>
      <c r="E84" s="66" t="s">
        <v>161</v>
      </c>
      <c r="F84" s="59">
        <v>61</v>
      </c>
      <c r="G84" s="59">
        <v>85.18</v>
      </c>
      <c r="H84" s="59">
        <v>48</v>
      </c>
      <c r="I84" s="59">
        <v>30</v>
      </c>
      <c r="J84" s="59" t="s">
        <v>265</v>
      </c>
      <c r="K84" s="59">
        <f t="shared" si="6"/>
        <v>78</v>
      </c>
      <c r="L84" s="59">
        <f t="shared" si="5"/>
        <v>75.318</v>
      </c>
    </row>
    <row r="85" spans="1:12" s="19" customFormat="1" ht="54">
      <c r="A85" s="65" t="s">
        <v>179</v>
      </c>
      <c r="B85" s="59">
        <v>82</v>
      </c>
      <c r="C85" s="59">
        <v>60</v>
      </c>
      <c r="D85" s="59">
        <v>2</v>
      </c>
      <c r="E85" s="66" t="s">
        <v>180</v>
      </c>
      <c r="F85" s="59">
        <v>62</v>
      </c>
      <c r="G85" s="59">
        <v>82.6</v>
      </c>
      <c r="H85" s="59">
        <v>48</v>
      </c>
      <c r="I85" s="59">
        <v>30</v>
      </c>
      <c r="J85" s="59" t="s">
        <v>265</v>
      </c>
      <c r="K85" s="59">
        <f t="shared" si="6"/>
        <v>78</v>
      </c>
      <c r="L85" s="69">
        <f t="shared" si="5"/>
        <v>75.25999999999999</v>
      </c>
    </row>
    <row r="86" spans="1:12" s="19" customFormat="1" ht="27">
      <c r="A86" s="65" t="s">
        <v>181</v>
      </c>
      <c r="B86" s="59">
        <v>83</v>
      </c>
      <c r="C86" s="59">
        <v>60</v>
      </c>
      <c r="D86" s="59">
        <v>1</v>
      </c>
      <c r="E86" s="66" t="s">
        <v>161</v>
      </c>
      <c r="F86" s="59">
        <v>61</v>
      </c>
      <c r="G86" s="59">
        <v>82.96</v>
      </c>
      <c r="H86" s="59">
        <v>48</v>
      </c>
      <c r="I86" s="59">
        <v>30</v>
      </c>
      <c r="J86" s="59" t="s">
        <v>265</v>
      </c>
      <c r="K86" s="59">
        <f t="shared" si="6"/>
        <v>78</v>
      </c>
      <c r="L86" s="59">
        <f t="shared" si="5"/>
        <v>75.096</v>
      </c>
    </row>
    <row r="87" spans="1:12" s="19" customFormat="1" ht="81">
      <c r="A87" s="65" t="s">
        <v>182</v>
      </c>
      <c r="B87" s="59">
        <v>84</v>
      </c>
      <c r="C87" s="59">
        <v>60</v>
      </c>
      <c r="D87" s="59">
        <v>4</v>
      </c>
      <c r="E87" s="66" t="s">
        <v>183</v>
      </c>
      <c r="F87" s="59">
        <v>64</v>
      </c>
      <c r="G87" s="59">
        <v>83.95</v>
      </c>
      <c r="H87" s="59">
        <v>47</v>
      </c>
      <c r="I87" s="59">
        <v>30</v>
      </c>
      <c r="J87" s="59" t="s">
        <v>271</v>
      </c>
      <c r="K87" s="59">
        <f t="shared" si="6"/>
        <v>77</v>
      </c>
      <c r="L87" s="59">
        <f t="shared" si="5"/>
        <v>75.095</v>
      </c>
    </row>
    <row r="88" spans="1:12" s="19" customFormat="1" ht="27">
      <c r="A88" s="65" t="s">
        <v>184</v>
      </c>
      <c r="B88" s="59">
        <v>85</v>
      </c>
      <c r="C88" s="59">
        <v>60</v>
      </c>
      <c r="D88" s="59">
        <v>1</v>
      </c>
      <c r="E88" s="66" t="s">
        <v>161</v>
      </c>
      <c r="F88" s="59">
        <v>61</v>
      </c>
      <c r="G88" s="59">
        <v>82.65</v>
      </c>
      <c r="H88" s="59">
        <v>48</v>
      </c>
      <c r="I88" s="59">
        <v>30</v>
      </c>
      <c r="J88" s="59" t="s">
        <v>265</v>
      </c>
      <c r="K88" s="59">
        <f t="shared" si="6"/>
        <v>78</v>
      </c>
      <c r="L88" s="59">
        <f t="shared" si="5"/>
        <v>75.065</v>
      </c>
    </row>
    <row r="89" spans="1:12" s="19" customFormat="1" ht="51">
      <c r="A89" s="58" t="s">
        <v>185</v>
      </c>
      <c r="B89" s="59">
        <v>86</v>
      </c>
      <c r="C89" s="59">
        <v>60</v>
      </c>
      <c r="D89" s="59">
        <v>6</v>
      </c>
      <c r="E89" s="60" t="s">
        <v>130</v>
      </c>
      <c r="F89" s="59">
        <f>SUM(C89:D89)</f>
        <v>66</v>
      </c>
      <c r="G89" s="61">
        <v>83.6549</v>
      </c>
      <c r="H89" s="59">
        <v>40</v>
      </c>
      <c r="I89" s="59">
        <v>30</v>
      </c>
      <c r="J89" s="65" t="s">
        <v>32</v>
      </c>
      <c r="K89" s="59">
        <f t="shared" si="6"/>
        <v>70</v>
      </c>
      <c r="L89" s="69">
        <f t="shared" si="5"/>
        <v>70.56549</v>
      </c>
    </row>
    <row r="90" s="54" customFormat="1" ht="14.25"/>
    <row r="91" s="54" customFormat="1" ht="14.25"/>
  </sheetData>
  <sheetProtection/>
  <mergeCells count="3">
    <mergeCell ref="A1:L1"/>
    <mergeCell ref="C2:F2"/>
    <mergeCell ref="H2:K2"/>
  </mergeCells>
  <printOptions/>
  <pageMargins left="0.75" right="0.75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A4" sqref="A4:L4"/>
    </sheetView>
  </sheetViews>
  <sheetFormatPr defaultColWidth="9.00390625" defaultRowHeight="14.25"/>
  <cols>
    <col min="1" max="1" width="9.00390625" style="20" customWidth="1"/>
    <col min="3" max="3" width="9.00390625" style="1" customWidth="1"/>
    <col min="4" max="4" width="6.25390625" style="1" customWidth="1"/>
    <col min="5" max="5" width="19.25390625" style="0" customWidth="1"/>
    <col min="6" max="6" width="9.00390625" style="1" customWidth="1"/>
    <col min="7" max="7" width="9.375" style="21" bestFit="1" customWidth="1"/>
    <col min="8" max="9" width="9.00390625" style="1" customWidth="1"/>
    <col min="10" max="10" width="27.00390625" style="1" customWidth="1"/>
    <col min="11" max="11" width="9.00390625" style="1" customWidth="1"/>
    <col min="12" max="12" width="10.375" style="22" bestFit="1" customWidth="1"/>
  </cols>
  <sheetData>
    <row r="1" spans="1:12" ht="15">
      <c r="A1" s="76" t="s">
        <v>186</v>
      </c>
      <c r="B1" s="77"/>
      <c r="C1" s="77"/>
      <c r="D1" s="77"/>
      <c r="E1" s="77"/>
      <c r="F1" s="77"/>
      <c r="G1" s="78"/>
      <c r="H1" s="77"/>
      <c r="I1" s="77"/>
      <c r="J1" s="77"/>
      <c r="K1" s="77"/>
      <c r="L1" s="79"/>
    </row>
    <row r="2" spans="1:12" ht="15" customHeight="1">
      <c r="A2" s="23"/>
      <c r="B2" s="3"/>
      <c r="C2" s="80" t="s">
        <v>1</v>
      </c>
      <c r="D2" s="80"/>
      <c r="E2" s="80"/>
      <c r="F2" s="80"/>
      <c r="G2" s="24" t="s">
        <v>2</v>
      </c>
      <c r="H2" s="80" t="s">
        <v>3</v>
      </c>
      <c r="I2" s="80"/>
      <c r="J2" s="80"/>
      <c r="K2" s="80"/>
      <c r="L2" s="11" t="s">
        <v>4</v>
      </c>
    </row>
    <row r="3" spans="1:12" s="16" customFormat="1" ht="30" customHeight="1">
      <c r="A3" s="25" t="s">
        <v>5</v>
      </c>
      <c r="B3" s="26" t="s">
        <v>6</v>
      </c>
      <c r="C3" s="4" t="s">
        <v>7</v>
      </c>
      <c r="D3" s="4" t="s">
        <v>8</v>
      </c>
      <c r="E3" s="26" t="s">
        <v>187</v>
      </c>
      <c r="F3" s="4" t="s">
        <v>10</v>
      </c>
      <c r="G3" s="24" t="s">
        <v>11</v>
      </c>
      <c r="H3" s="4" t="s">
        <v>7</v>
      </c>
      <c r="I3" s="4" t="s">
        <v>8</v>
      </c>
      <c r="J3" s="4" t="s">
        <v>187</v>
      </c>
      <c r="K3" s="4" t="s">
        <v>10</v>
      </c>
      <c r="L3" s="11"/>
    </row>
    <row r="4" spans="1:12" s="17" customFormat="1" ht="216">
      <c r="A4" s="84" t="s">
        <v>190</v>
      </c>
      <c r="B4" s="85">
        <v>1</v>
      </c>
      <c r="C4" s="85">
        <v>60</v>
      </c>
      <c r="D4" s="85">
        <v>40</v>
      </c>
      <c r="E4" s="86" t="s">
        <v>275</v>
      </c>
      <c r="F4" s="85">
        <f>SUM(C4:D4)</f>
        <v>100</v>
      </c>
      <c r="G4" s="87">
        <v>61.7375</v>
      </c>
      <c r="H4" s="85">
        <v>50</v>
      </c>
      <c r="I4" s="85">
        <v>7</v>
      </c>
      <c r="J4" s="88" t="s">
        <v>276</v>
      </c>
      <c r="K4" s="85">
        <v>57</v>
      </c>
      <c r="L4" s="89">
        <f>F4*0.2+G4+K4*0.1</f>
        <v>87.4375</v>
      </c>
    </row>
    <row r="5" spans="1:12" s="17" customFormat="1" ht="183">
      <c r="A5" s="27" t="s">
        <v>188</v>
      </c>
      <c r="B5" s="28">
        <v>2</v>
      </c>
      <c r="C5" s="28">
        <v>60</v>
      </c>
      <c r="D5" s="28">
        <v>40</v>
      </c>
      <c r="E5" s="29" t="s">
        <v>189</v>
      </c>
      <c r="F5" s="28">
        <f>SUM(C5:D5)</f>
        <v>100</v>
      </c>
      <c r="G5" s="30">
        <v>62.4178</v>
      </c>
      <c r="H5" s="28">
        <v>50</v>
      </c>
      <c r="I5" s="28"/>
      <c r="J5" s="28"/>
      <c r="K5" s="28">
        <v>50</v>
      </c>
      <c r="L5" s="43">
        <f>F5*0.2+G5+K5*0.1</f>
        <v>87.4178</v>
      </c>
    </row>
    <row r="6" spans="1:12" s="17" customFormat="1" ht="193.5">
      <c r="A6" s="32" t="s">
        <v>191</v>
      </c>
      <c r="B6" s="28">
        <v>3</v>
      </c>
      <c r="C6" s="33">
        <v>60</v>
      </c>
      <c r="D6" s="33">
        <v>40</v>
      </c>
      <c r="E6" s="34" t="s">
        <v>192</v>
      </c>
      <c r="F6" s="33">
        <v>100</v>
      </c>
      <c r="G6" s="33" t="s">
        <v>193</v>
      </c>
      <c r="H6" s="33" t="s">
        <v>194</v>
      </c>
      <c r="I6" s="33"/>
      <c r="J6" s="33"/>
      <c r="K6" s="33">
        <v>50</v>
      </c>
      <c r="L6" s="33">
        <v>87.256393</v>
      </c>
    </row>
    <row r="7" spans="1:14" s="17" customFormat="1" ht="105">
      <c r="A7" s="35" t="s">
        <v>195</v>
      </c>
      <c r="B7" s="28">
        <v>4</v>
      </c>
      <c r="C7" s="36">
        <v>60</v>
      </c>
      <c r="D7" s="36">
        <v>24.5</v>
      </c>
      <c r="E7" s="37" t="s">
        <v>196</v>
      </c>
      <c r="F7" s="36">
        <f>SUM(C7:D7)</f>
        <v>84.5</v>
      </c>
      <c r="G7" s="38">
        <v>90.64</v>
      </c>
      <c r="H7" s="36">
        <v>50</v>
      </c>
      <c r="I7" s="45" t="s">
        <v>197</v>
      </c>
      <c r="J7" s="45"/>
      <c r="K7" s="36">
        <f>SUM(H7:I7)</f>
        <v>50</v>
      </c>
      <c r="L7" s="46">
        <f>F7*0.2+G7*0.7+K7*0.1</f>
        <v>85.348</v>
      </c>
      <c r="M7" s="47"/>
      <c r="N7" s="48"/>
    </row>
    <row r="8" spans="1:12" s="17" customFormat="1" ht="184.5">
      <c r="A8" s="27" t="s">
        <v>198</v>
      </c>
      <c r="B8" s="28">
        <v>5</v>
      </c>
      <c r="C8" s="28">
        <v>60</v>
      </c>
      <c r="D8" s="28">
        <v>40</v>
      </c>
      <c r="E8" s="31" t="s">
        <v>199</v>
      </c>
      <c r="F8" s="28">
        <f>SUM(C8:D8)</f>
        <v>100</v>
      </c>
      <c r="G8" s="30">
        <v>60.51473</v>
      </c>
      <c r="H8" s="28">
        <v>45</v>
      </c>
      <c r="I8" s="28">
        <v>3</v>
      </c>
      <c r="J8" s="44" t="s">
        <v>200</v>
      </c>
      <c r="K8" s="28">
        <v>48</v>
      </c>
      <c r="L8" s="43">
        <f>F8*0.2+G8+K8*0.1</f>
        <v>85.31473</v>
      </c>
    </row>
    <row r="9" spans="1:12" s="17" customFormat="1" ht="120">
      <c r="A9" s="32" t="s">
        <v>201</v>
      </c>
      <c r="B9" s="28">
        <v>6</v>
      </c>
      <c r="C9" s="33">
        <v>60</v>
      </c>
      <c r="D9" s="33">
        <v>29.5</v>
      </c>
      <c r="E9" s="34" t="s">
        <v>202</v>
      </c>
      <c r="F9" s="33" t="s">
        <v>203</v>
      </c>
      <c r="G9" s="33" t="s">
        <v>204</v>
      </c>
      <c r="H9" s="33" t="s">
        <v>194</v>
      </c>
      <c r="I9" s="33"/>
      <c r="J9" s="33"/>
      <c r="K9" s="33">
        <v>50</v>
      </c>
      <c r="L9" s="33">
        <v>84.48</v>
      </c>
    </row>
    <row r="10" spans="1:12" s="17" customFormat="1" ht="73.5">
      <c r="A10" s="32" t="s">
        <v>205</v>
      </c>
      <c r="B10" s="28">
        <v>7</v>
      </c>
      <c r="C10" s="33">
        <v>60</v>
      </c>
      <c r="D10" s="33">
        <v>25</v>
      </c>
      <c r="E10" s="34" t="s">
        <v>206</v>
      </c>
      <c r="F10" s="33" t="s">
        <v>207</v>
      </c>
      <c r="G10" s="33" t="s">
        <v>208</v>
      </c>
      <c r="H10" s="33" t="s">
        <v>194</v>
      </c>
      <c r="I10" s="33"/>
      <c r="J10" s="33"/>
      <c r="K10" s="33">
        <v>50</v>
      </c>
      <c r="L10" s="33">
        <v>84.42</v>
      </c>
    </row>
    <row r="11" spans="1:12" s="17" customFormat="1" ht="170.25">
      <c r="A11" s="27" t="s">
        <v>209</v>
      </c>
      <c r="B11" s="28">
        <v>8</v>
      </c>
      <c r="C11" s="28">
        <v>60</v>
      </c>
      <c r="D11" s="28">
        <v>40</v>
      </c>
      <c r="E11" s="29" t="s">
        <v>210</v>
      </c>
      <c r="F11" s="28">
        <f>SUM(C11:D11)</f>
        <v>100</v>
      </c>
      <c r="G11" s="30">
        <v>58.9723</v>
      </c>
      <c r="H11" s="28">
        <v>50</v>
      </c>
      <c r="I11" s="28">
        <v>3</v>
      </c>
      <c r="J11" s="44" t="s">
        <v>211</v>
      </c>
      <c r="K11" s="28">
        <v>53</v>
      </c>
      <c r="L11" s="43">
        <f>F11*0.2+G11+K11*0.1</f>
        <v>84.27229999999999</v>
      </c>
    </row>
    <row r="12" spans="1:12" s="17" customFormat="1" ht="138.75">
      <c r="A12" s="27" t="s">
        <v>212</v>
      </c>
      <c r="B12" s="28">
        <v>9</v>
      </c>
      <c r="C12" s="28">
        <v>60</v>
      </c>
      <c r="D12" s="28">
        <v>27</v>
      </c>
      <c r="E12" s="29" t="s">
        <v>213</v>
      </c>
      <c r="F12" s="28">
        <f>SUM(C12:D12)</f>
        <v>87</v>
      </c>
      <c r="G12" s="30">
        <v>61.1799</v>
      </c>
      <c r="H12" s="28">
        <v>47</v>
      </c>
      <c r="I12" s="28">
        <v>3</v>
      </c>
      <c r="J12" s="44" t="s">
        <v>200</v>
      </c>
      <c r="K12" s="28">
        <v>50</v>
      </c>
      <c r="L12" s="43">
        <f>F12*0.2+G12+K12*0.1</f>
        <v>83.57990000000001</v>
      </c>
    </row>
    <row r="13" spans="1:12" s="17" customFormat="1" ht="91.5">
      <c r="A13" s="27" t="s">
        <v>214</v>
      </c>
      <c r="B13" s="28">
        <v>10</v>
      </c>
      <c r="C13" s="28">
        <v>60</v>
      </c>
      <c r="D13" s="28">
        <v>19</v>
      </c>
      <c r="E13" s="31" t="s">
        <v>215</v>
      </c>
      <c r="F13" s="28">
        <f>SUM(C13:D13)</f>
        <v>79</v>
      </c>
      <c r="G13" s="30">
        <v>62.55561</v>
      </c>
      <c r="H13" s="28">
        <v>50</v>
      </c>
      <c r="I13" s="28"/>
      <c r="J13" s="28"/>
      <c r="K13" s="28">
        <v>50</v>
      </c>
      <c r="L13" s="43">
        <f>F13*0.2+G13+K13*0.1</f>
        <v>83.35561</v>
      </c>
    </row>
    <row r="14" spans="1:12" s="17" customFormat="1" ht="30">
      <c r="A14" s="32" t="s">
        <v>216</v>
      </c>
      <c r="B14" s="28">
        <v>11</v>
      </c>
      <c r="C14" s="33">
        <v>60</v>
      </c>
      <c r="D14" s="33">
        <v>4</v>
      </c>
      <c r="E14" s="39" t="s">
        <v>217</v>
      </c>
      <c r="F14" s="33" t="s">
        <v>218</v>
      </c>
      <c r="G14" s="33" t="s">
        <v>219</v>
      </c>
      <c r="H14" s="33" t="s">
        <v>194</v>
      </c>
      <c r="I14" s="33"/>
      <c r="J14" s="33"/>
      <c r="K14" s="33">
        <v>50</v>
      </c>
      <c r="L14" s="33">
        <v>82.9742</v>
      </c>
    </row>
    <row r="15" spans="1:14" s="17" customFormat="1" ht="76.5">
      <c r="A15" s="35" t="s">
        <v>220</v>
      </c>
      <c r="B15" s="28">
        <v>12</v>
      </c>
      <c r="C15" s="36">
        <v>60</v>
      </c>
      <c r="D15" s="36">
        <v>26</v>
      </c>
      <c r="E15" s="37" t="s">
        <v>221</v>
      </c>
      <c r="F15" s="36">
        <f>SUM(C15:D15)</f>
        <v>86</v>
      </c>
      <c r="G15" s="38">
        <v>86.53</v>
      </c>
      <c r="H15" s="36">
        <v>49</v>
      </c>
      <c r="I15" s="45" t="s">
        <v>197</v>
      </c>
      <c r="J15" s="45"/>
      <c r="K15" s="36">
        <f>SUM(H15:I15)</f>
        <v>49</v>
      </c>
      <c r="L15" s="46">
        <f>F15*0.2+G15*0.7+K15*0.1</f>
        <v>82.671</v>
      </c>
      <c r="M15" s="47"/>
      <c r="N15" s="48"/>
    </row>
    <row r="16" spans="1:12" s="17" customFormat="1" ht="105.75">
      <c r="A16" s="27" t="s">
        <v>222</v>
      </c>
      <c r="B16" s="28">
        <v>13</v>
      </c>
      <c r="C16" s="28">
        <v>60</v>
      </c>
      <c r="D16" s="28">
        <v>15.5</v>
      </c>
      <c r="E16" s="29" t="s">
        <v>223</v>
      </c>
      <c r="F16" s="28">
        <f>SUM(C16:D16)</f>
        <v>75.5</v>
      </c>
      <c r="G16" s="30">
        <v>62.4184</v>
      </c>
      <c r="H16" s="28">
        <v>49</v>
      </c>
      <c r="I16" s="28"/>
      <c r="J16" s="28"/>
      <c r="K16" s="28">
        <v>49</v>
      </c>
      <c r="L16" s="43">
        <f>F16*0.2+G16+K16*0.1</f>
        <v>82.4184</v>
      </c>
    </row>
    <row r="17" spans="1:12" s="17" customFormat="1" ht="105">
      <c r="A17" s="32" t="s">
        <v>224</v>
      </c>
      <c r="B17" s="28">
        <v>14</v>
      </c>
      <c r="C17" s="33">
        <v>60</v>
      </c>
      <c r="D17" s="33">
        <v>31</v>
      </c>
      <c r="E17" s="34" t="s">
        <v>225</v>
      </c>
      <c r="F17" s="33" t="s">
        <v>226</v>
      </c>
      <c r="G17" s="33" t="s">
        <v>227</v>
      </c>
      <c r="H17" s="33" t="s">
        <v>228</v>
      </c>
      <c r="I17" s="33"/>
      <c r="J17" s="33"/>
      <c r="K17" s="33">
        <v>49</v>
      </c>
      <c r="L17" s="33">
        <v>82.359</v>
      </c>
    </row>
    <row r="18" spans="1:12" s="17" customFormat="1" ht="94.5">
      <c r="A18" s="27" t="s">
        <v>229</v>
      </c>
      <c r="B18" s="28">
        <v>15</v>
      </c>
      <c r="C18" s="28">
        <v>60</v>
      </c>
      <c r="D18" s="28">
        <v>10.5</v>
      </c>
      <c r="E18" s="31" t="s">
        <v>230</v>
      </c>
      <c r="F18" s="28">
        <f>SUM(C18:D18)</f>
        <v>70.5</v>
      </c>
      <c r="G18" s="30">
        <v>62.3013</v>
      </c>
      <c r="H18" s="28">
        <v>48</v>
      </c>
      <c r="I18" s="28"/>
      <c r="J18" s="28"/>
      <c r="K18" s="28">
        <v>48</v>
      </c>
      <c r="L18" s="43">
        <f>F18*0.2+G18+K18*0.1</f>
        <v>81.20129999999999</v>
      </c>
    </row>
    <row r="19" spans="1:14" s="18" customFormat="1" ht="22.5" customHeight="1">
      <c r="A19" s="32" t="s">
        <v>231</v>
      </c>
      <c r="B19" s="28">
        <v>16</v>
      </c>
      <c r="C19" s="33">
        <v>60</v>
      </c>
      <c r="D19" s="33">
        <v>20</v>
      </c>
      <c r="E19" s="34" t="s">
        <v>232</v>
      </c>
      <c r="F19" s="33" t="s">
        <v>233</v>
      </c>
      <c r="G19" s="33" t="s">
        <v>234</v>
      </c>
      <c r="H19" s="33" t="s">
        <v>228</v>
      </c>
      <c r="I19" s="33"/>
      <c r="J19" s="33"/>
      <c r="K19" s="33">
        <v>49</v>
      </c>
      <c r="L19" s="33">
        <v>81.04742</v>
      </c>
      <c r="M19" s="17"/>
      <c r="N19" s="17"/>
    </row>
    <row r="20" spans="1:12" s="18" customFormat="1" ht="33" customHeight="1">
      <c r="A20" s="27" t="s">
        <v>235</v>
      </c>
      <c r="B20" s="28">
        <v>17</v>
      </c>
      <c r="C20" s="28">
        <v>60</v>
      </c>
      <c r="D20" s="28">
        <v>12</v>
      </c>
      <c r="E20" s="31" t="s">
        <v>236</v>
      </c>
      <c r="F20" s="28">
        <f aca="true" t="shared" si="0" ref="F20:F26">SUM(C20:D20)</f>
        <v>72</v>
      </c>
      <c r="G20" s="30">
        <v>61.47076</v>
      </c>
      <c r="H20" s="28">
        <v>50</v>
      </c>
      <c r="I20" s="28"/>
      <c r="J20" s="28"/>
      <c r="K20" s="28">
        <v>50</v>
      </c>
      <c r="L20" s="43">
        <f>F20*0.2+G20+K20*0.1</f>
        <v>80.87076</v>
      </c>
    </row>
    <row r="21" spans="1:14" s="18" customFormat="1" ht="93">
      <c r="A21" s="27" t="s">
        <v>237</v>
      </c>
      <c r="B21" s="28">
        <v>18</v>
      </c>
      <c r="C21" s="28">
        <v>60</v>
      </c>
      <c r="D21" s="28">
        <v>16</v>
      </c>
      <c r="E21" s="31" t="s">
        <v>238</v>
      </c>
      <c r="F21" s="28">
        <f t="shared" si="0"/>
        <v>76</v>
      </c>
      <c r="G21" s="30">
        <v>60.7617</v>
      </c>
      <c r="H21" s="28">
        <v>47</v>
      </c>
      <c r="I21" s="28"/>
      <c r="J21" s="28"/>
      <c r="K21" s="28">
        <v>47</v>
      </c>
      <c r="L21" s="43">
        <f>F21*0.2+G21+K21*0.1</f>
        <v>80.6617</v>
      </c>
      <c r="M21" s="17"/>
      <c r="N21" s="17"/>
    </row>
    <row r="22" spans="1:14" s="18" customFormat="1" ht="27" customHeight="1">
      <c r="A22" s="35" t="s">
        <v>239</v>
      </c>
      <c r="B22" s="28">
        <v>19</v>
      </c>
      <c r="C22" s="36">
        <v>60</v>
      </c>
      <c r="D22" s="36">
        <v>12</v>
      </c>
      <c r="E22" s="37" t="s">
        <v>240</v>
      </c>
      <c r="F22" s="36">
        <f t="shared" si="0"/>
        <v>72</v>
      </c>
      <c r="G22" s="38">
        <v>87.05</v>
      </c>
      <c r="H22" s="36">
        <v>50</v>
      </c>
      <c r="I22" s="45" t="s">
        <v>197</v>
      </c>
      <c r="J22" s="45"/>
      <c r="K22" s="36">
        <f>SUM(H22:I22)</f>
        <v>50</v>
      </c>
      <c r="L22" s="46">
        <f>F22*0.2+G22*0.7+K22*0.1</f>
        <v>80.335</v>
      </c>
      <c r="M22" s="47"/>
      <c r="N22" s="48"/>
    </row>
    <row r="23" spans="1:12" s="18" customFormat="1" ht="75.75">
      <c r="A23" s="27" t="s">
        <v>241</v>
      </c>
      <c r="B23" s="28">
        <v>20</v>
      </c>
      <c r="C23" s="28">
        <v>60</v>
      </c>
      <c r="D23" s="28">
        <v>7.5</v>
      </c>
      <c r="E23" s="29" t="s">
        <v>242</v>
      </c>
      <c r="F23" s="28">
        <f t="shared" si="0"/>
        <v>67.5</v>
      </c>
      <c r="G23" s="30">
        <v>61.5685</v>
      </c>
      <c r="H23" s="28">
        <v>50</v>
      </c>
      <c r="I23" s="28"/>
      <c r="J23" s="28"/>
      <c r="K23" s="28">
        <v>50</v>
      </c>
      <c r="L23" s="43">
        <f>F23*0.2+G23+K23*0.1</f>
        <v>80.0685</v>
      </c>
    </row>
    <row r="24" spans="1:14" s="18" customFormat="1" ht="25.5">
      <c r="A24" s="35" t="s">
        <v>243</v>
      </c>
      <c r="B24" s="28">
        <v>21</v>
      </c>
      <c r="C24" s="36">
        <v>60</v>
      </c>
      <c r="D24" s="36">
        <v>7</v>
      </c>
      <c r="E24" s="37" t="s">
        <v>244</v>
      </c>
      <c r="F24" s="36">
        <f t="shared" si="0"/>
        <v>67</v>
      </c>
      <c r="G24" s="38">
        <v>87.96</v>
      </c>
      <c r="H24" s="36">
        <v>48</v>
      </c>
      <c r="I24" s="45" t="s">
        <v>197</v>
      </c>
      <c r="J24" s="45"/>
      <c r="K24" s="36">
        <f>SUM(H24:I24)</f>
        <v>48</v>
      </c>
      <c r="L24" s="46">
        <f>F24*0.2+G24*0.7+K24*0.1</f>
        <v>79.77199999999999</v>
      </c>
      <c r="M24" s="47"/>
      <c r="N24" s="48"/>
    </row>
    <row r="25" spans="1:14" s="19" customFormat="1" ht="15.75">
      <c r="A25" s="35" t="s">
        <v>245</v>
      </c>
      <c r="B25" s="28">
        <v>22</v>
      </c>
      <c r="C25" s="36">
        <v>60</v>
      </c>
      <c r="D25" s="36">
        <v>3</v>
      </c>
      <c r="E25" s="37" t="s">
        <v>246</v>
      </c>
      <c r="F25" s="36">
        <f t="shared" si="0"/>
        <v>63</v>
      </c>
      <c r="G25" s="38">
        <v>88.32</v>
      </c>
      <c r="H25" s="36">
        <v>50</v>
      </c>
      <c r="I25" s="45" t="s">
        <v>197</v>
      </c>
      <c r="J25" s="45"/>
      <c r="K25" s="36">
        <f>SUM(H25:I25)</f>
        <v>50</v>
      </c>
      <c r="L25" s="46">
        <f>F25*0.2+G25*0.7+K25*0.1</f>
        <v>79.42399999999999</v>
      </c>
      <c r="M25" s="47"/>
      <c r="N25" s="48"/>
    </row>
    <row r="26" spans="1:14" s="19" customFormat="1" ht="27.75" customHeight="1">
      <c r="A26" s="27" t="s">
        <v>247</v>
      </c>
      <c r="B26" s="28">
        <v>23</v>
      </c>
      <c r="C26" s="28">
        <v>60</v>
      </c>
      <c r="D26" s="28">
        <v>16.5</v>
      </c>
      <c r="E26" s="29" t="s">
        <v>248</v>
      </c>
      <c r="F26" s="28">
        <f t="shared" si="0"/>
        <v>76.5</v>
      </c>
      <c r="G26" s="30">
        <v>58.16839</v>
      </c>
      <c r="H26" s="28">
        <v>47</v>
      </c>
      <c r="I26" s="28"/>
      <c r="J26" s="28"/>
      <c r="K26" s="28">
        <v>47</v>
      </c>
      <c r="L26" s="43">
        <f>F26*0.2+G26+K26*0.1</f>
        <v>78.16839</v>
      </c>
      <c r="M26" s="18"/>
      <c r="N26" s="18"/>
    </row>
    <row r="27" spans="1:14" s="19" customFormat="1" ht="26.25" customHeight="1">
      <c r="A27" s="32" t="s">
        <v>249</v>
      </c>
      <c r="B27" s="28">
        <v>24</v>
      </c>
      <c r="C27" s="36">
        <v>60</v>
      </c>
      <c r="D27" s="36">
        <v>17</v>
      </c>
      <c r="E27" s="40" t="s">
        <v>250</v>
      </c>
      <c r="F27" s="36">
        <v>77</v>
      </c>
      <c r="G27" s="36">
        <v>82.32</v>
      </c>
      <c r="H27" s="36">
        <v>50</v>
      </c>
      <c r="I27" s="49" t="s">
        <v>197</v>
      </c>
      <c r="J27" s="50"/>
      <c r="K27" s="36">
        <v>50</v>
      </c>
      <c r="L27" s="51">
        <f>F27*0.2+G27*0.7+K27*0.1</f>
        <v>78.02399999999999</v>
      </c>
      <c r="M27" s="52"/>
      <c r="N27" s="53"/>
    </row>
    <row r="28" spans="1:14" s="19" customFormat="1" ht="14.25" customHeight="1">
      <c r="A28" s="27" t="s">
        <v>251</v>
      </c>
      <c r="B28" s="28">
        <v>25</v>
      </c>
      <c r="C28" s="28">
        <v>60</v>
      </c>
      <c r="D28" s="28">
        <v>9.5</v>
      </c>
      <c r="E28" s="29" t="s">
        <v>252</v>
      </c>
      <c r="F28" s="28">
        <f>SUM(C28:D28)</f>
        <v>69.5</v>
      </c>
      <c r="G28" s="30">
        <v>58.00231</v>
      </c>
      <c r="H28" s="28">
        <v>45</v>
      </c>
      <c r="I28" s="28">
        <v>2</v>
      </c>
      <c r="J28" s="71" t="s">
        <v>272</v>
      </c>
      <c r="K28" s="28">
        <v>47</v>
      </c>
      <c r="L28" s="43">
        <f>F28*0.2+G28+K28*0.1</f>
        <v>76.60231</v>
      </c>
      <c r="M28" s="18"/>
      <c r="N28" s="18"/>
    </row>
    <row r="29" spans="1:14" s="19" customFormat="1" ht="31.5">
      <c r="A29" s="27" t="s">
        <v>253</v>
      </c>
      <c r="B29" s="28">
        <v>26</v>
      </c>
      <c r="C29" s="28">
        <v>60</v>
      </c>
      <c r="D29" s="28">
        <v>4</v>
      </c>
      <c r="E29" s="29" t="s">
        <v>254</v>
      </c>
      <c r="F29" s="28">
        <f>SUM(C29:D29)</f>
        <v>64</v>
      </c>
      <c r="G29" s="30">
        <v>57.4307</v>
      </c>
      <c r="H29" s="28">
        <v>49</v>
      </c>
      <c r="I29" s="28"/>
      <c r="J29" s="28"/>
      <c r="K29" s="28">
        <v>49</v>
      </c>
      <c r="L29" s="43">
        <f>F29*0.2+G29+K29*0.1</f>
        <v>75.1307</v>
      </c>
      <c r="M29" s="18"/>
      <c r="N29" s="18"/>
    </row>
    <row r="30" spans="1:14" s="19" customFormat="1" ht="15.75">
      <c r="A30" s="27" t="s">
        <v>255</v>
      </c>
      <c r="B30" s="28">
        <v>27</v>
      </c>
      <c r="C30" s="28">
        <v>60</v>
      </c>
      <c r="D30" s="28">
        <v>2</v>
      </c>
      <c r="E30" s="29" t="s">
        <v>256</v>
      </c>
      <c r="F30" s="28">
        <f>SUM(C30:D30)</f>
        <v>62</v>
      </c>
      <c r="G30" s="30">
        <v>57.2484</v>
      </c>
      <c r="H30" s="28">
        <v>46</v>
      </c>
      <c r="I30" s="28"/>
      <c r="J30" s="28"/>
      <c r="K30" s="28">
        <v>46</v>
      </c>
      <c r="L30" s="43">
        <f>F30*0.2+G30+K30*0.1</f>
        <v>74.24839999999999</v>
      </c>
      <c r="M30" s="18"/>
      <c r="N30" s="18"/>
    </row>
    <row r="31" spans="1:12" s="16" customFormat="1" ht="15">
      <c r="A31" s="41"/>
      <c r="B31" s="9"/>
      <c r="C31" s="8"/>
      <c r="D31" s="8"/>
      <c r="E31" s="9"/>
      <c r="F31" s="8"/>
      <c r="G31" s="42"/>
      <c r="H31" s="8"/>
      <c r="I31" s="8"/>
      <c r="J31" s="8"/>
      <c r="K31" s="8"/>
      <c r="L31" s="14"/>
    </row>
    <row r="32" spans="1:12" s="16" customFormat="1" ht="15">
      <c r="A32" s="41"/>
      <c r="B32" s="9"/>
      <c r="C32" s="8"/>
      <c r="D32" s="8"/>
      <c r="E32" s="9"/>
      <c r="F32" s="8"/>
      <c r="G32" s="42"/>
      <c r="H32" s="8"/>
      <c r="I32" s="8"/>
      <c r="J32" s="8"/>
      <c r="K32" s="8"/>
      <c r="L32" s="14"/>
    </row>
    <row r="33" spans="1:12" s="16" customFormat="1" ht="15">
      <c r="A33" s="41"/>
      <c r="B33" s="9"/>
      <c r="C33" s="8"/>
      <c r="D33" s="8"/>
      <c r="E33" s="9"/>
      <c r="F33" s="8"/>
      <c r="G33" s="42"/>
      <c r="H33" s="8"/>
      <c r="I33" s="8"/>
      <c r="J33" s="8"/>
      <c r="K33" s="8"/>
      <c r="L33" s="14"/>
    </row>
    <row r="34" spans="1:12" s="16" customFormat="1" ht="15">
      <c r="A34" s="41"/>
      <c r="B34" s="9"/>
      <c r="C34" s="8"/>
      <c r="D34" s="8"/>
      <c r="E34" s="9"/>
      <c r="F34" s="8"/>
      <c r="G34" s="42"/>
      <c r="H34" s="8"/>
      <c r="I34" s="8"/>
      <c r="J34" s="8"/>
      <c r="K34" s="8"/>
      <c r="L34" s="14"/>
    </row>
    <row r="35" spans="1:12" s="16" customFormat="1" ht="15">
      <c r="A35" s="41"/>
      <c r="B35" s="9"/>
      <c r="C35" s="8"/>
      <c r="D35" s="8"/>
      <c r="E35" s="9"/>
      <c r="F35" s="8"/>
      <c r="G35" s="42"/>
      <c r="H35" s="8"/>
      <c r="I35" s="8"/>
      <c r="J35" s="8"/>
      <c r="K35" s="8"/>
      <c r="L35" s="14"/>
    </row>
    <row r="36" spans="1:12" s="16" customFormat="1" ht="15">
      <c r="A36" s="41"/>
      <c r="B36" s="9"/>
      <c r="C36" s="8"/>
      <c r="D36" s="8"/>
      <c r="E36" s="9"/>
      <c r="F36" s="8"/>
      <c r="G36" s="42"/>
      <c r="H36" s="8"/>
      <c r="I36" s="8"/>
      <c r="J36" s="8"/>
      <c r="K36" s="8"/>
      <c r="L36" s="14"/>
    </row>
    <row r="37" spans="1:12" ht="15">
      <c r="A37" s="41"/>
      <c r="B37" s="9"/>
      <c r="C37" s="8"/>
      <c r="D37" s="8"/>
      <c r="E37" s="9"/>
      <c r="F37" s="8"/>
      <c r="G37" s="42"/>
      <c r="H37" s="8"/>
      <c r="I37" s="8"/>
      <c r="J37" s="8"/>
      <c r="K37" s="8"/>
      <c r="L37" s="14"/>
    </row>
    <row r="38" spans="1:12" ht="15">
      <c r="A38" s="41"/>
      <c r="B38" s="9"/>
      <c r="C38" s="8"/>
      <c r="D38" s="8"/>
      <c r="E38" s="9"/>
      <c r="F38" s="8"/>
      <c r="G38" s="42"/>
      <c r="H38" s="8"/>
      <c r="I38" s="8"/>
      <c r="J38" s="8"/>
      <c r="K38" s="8"/>
      <c r="L38" s="14"/>
    </row>
  </sheetData>
  <sheetProtection/>
  <mergeCells count="3">
    <mergeCell ref="A1:L1"/>
    <mergeCell ref="C2:F2"/>
    <mergeCell ref="H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1">
      <selection activeCell="D22" sqref="D22"/>
    </sheetView>
  </sheetViews>
  <sheetFormatPr defaultColWidth="9.00390625" defaultRowHeight="14.25"/>
  <cols>
    <col min="4" max="4" width="34.875" style="0" customWidth="1"/>
    <col min="8" max="8" width="49.125" style="0" customWidth="1"/>
    <col min="10" max="10" width="9.00390625" style="2" customWidth="1"/>
  </cols>
  <sheetData>
    <row r="1" spans="1:10" ht="14.25">
      <c r="A1" s="77" t="s">
        <v>257</v>
      </c>
      <c r="B1" s="77"/>
      <c r="C1" s="77"/>
      <c r="D1" s="77"/>
      <c r="E1" s="77"/>
      <c r="F1" s="77"/>
      <c r="G1" s="77"/>
      <c r="H1" s="77"/>
      <c r="I1" s="77"/>
      <c r="J1" s="79"/>
    </row>
    <row r="2" spans="1:10" ht="15" customHeight="1">
      <c r="A2" s="3"/>
      <c r="B2" s="3"/>
      <c r="C2" s="80" t="s">
        <v>1</v>
      </c>
      <c r="D2" s="80"/>
      <c r="E2" s="80"/>
      <c r="F2" s="4" t="s">
        <v>2</v>
      </c>
      <c r="G2" s="80" t="s">
        <v>3</v>
      </c>
      <c r="H2" s="80"/>
      <c r="I2" s="80"/>
      <c r="J2" s="10" t="s">
        <v>4</v>
      </c>
    </row>
    <row r="3" spans="1:10" ht="30" customHeight="1">
      <c r="A3" s="4" t="s">
        <v>5</v>
      </c>
      <c r="B3" s="4" t="s">
        <v>6</v>
      </c>
      <c r="C3" s="4" t="s">
        <v>7</v>
      </c>
      <c r="D3" s="4" t="s">
        <v>258</v>
      </c>
      <c r="E3" s="4" t="s">
        <v>10</v>
      </c>
      <c r="F3" s="4" t="s">
        <v>11</v>
      </c>
      <c r="G3" s="4" t="s">
        <v>7</v>
      </c>
      <c r="H3" s="4" t="s">
        <v>258</v>
      </c>
      <c r="I3" s="4" t="s">
        <v>10</v>
      </c>
      <c r="J3" s="11"/>
    </row>
    <row r="4" spans="1:10" s="1" customFormat="1" ht="14.25">
      <c r="A4" s="5" t="s">
        <v>259</v>
      </c>
      <c r="B4" s="6">
        <v>1</v>
      </c>
      <c r="C4" s="1">
        <v>60</v>
      </c>
      <c r="D4" s="5" t="s">
        <v>260</v>
      </c>
      <c r="E4" s="6">
        <v>63</v>
      </c>
      <c r="F4" s="6">
        <v>95.871</v>
      </c>
      <c r="G4" s="6">
        <v>48</v>
      </c>
      <c r="H4" s="5" t="s">
        <v>261</v>
      </c>
      <c r="I4" s="6">
        <v>61</v>
      </c>
      <c r="J4" s="12">
        <f>E4*0.2+F4*0.4+I4*0.4</f>
        <v>75.3484</v>
      </c>
    </row>
    <row r="5" spans="1:10" s="1" customFormat="1" ht="14.25">
      <c r="A5" s="5" t="s">
        <v>262</v>
      </c>
      <c r="B5" s="6">
        <v>2</v>
      </c>
      <c r="C5" s="6">
        <v>60</v>
      </c>
      <c r="D5" s="6">
        <v>0</v>
      </c>
      <c r="E5" s="6">
        <v>60</v>
      </c>
      <c r="F5" s="6">
        <v>93.101</v>
      </c>
      <c r="G5" s="6">
        <v>46</v>
      </c>
      <c r="H5" s="5" t="s">
        <v>263</v>
      </c>
      <c r="I5" s="6">
        <v>53</v>
      </c>
      <c r="J5" s="12">
        <f>E5*0.2+F5*0.4+I5*0.4</f>
        <v>70.44040000000001</v>
      </c>
    </row>
    <row r="6" spans="1:11" s="1" customFormat="1" ht="16.5" customHeight="1">
      <c r="A6" s="7" t="s">
        <v>264</v>
      </c>
      <c r="B6" s="6">
        <v>3</v>
      </c>
      <c r="C6" s="6">
        <v>60</v>
      </c>
      <c r="D6" s="8"/>
      <c r="E6" s="6">
        <v>60</v>
      </c>
      <c r="F6" s="8">
        <v>91.41</v>
      </c>
      <c r="G6" s="8">
        <v>48.5</v>
      </c>
      <c r="H6" s="8"/>
      <c r="I6" s="8">
        <v>48.5</v>
      </c>
      <c r="J6" s="8">
        <v>67.96</v>
      </c>
      <c r="K6" s="13"/>
    </row>
    <row r="7" spans="1:10" ht="14.25">
      <c r="A7" s="8"/>
      <c r="B7" s="8"/>
      <c r="C7" s="8"/>
      <c r="D7" s="8"/>
      <c r="E7" s="8"/>
      <c r="F7" s="8"/>
      <c r="G7" s="8"/>
      <c r="H7" s="8"/>
      <c r="I7" s="8"/>
      <c r="J7" s="14"/>
    </row>
    <row r="8" spans="1:10" ht="14.25">
      <c r="A8" s="9"/>
      <c r="B8" s="9"/>
      <c r="C8" s="9"/>
      <c r="D8" s="9"/>
      <c r="E8" s="9"/>
      <c r="F8" s="9"/>
      <c r="G8" s="9"/>
      <c r="H8" s="9"/>
      <c r="I8" s="9"/>
      <c r="J8" s="15"/>
    </row>
    <row r="9" spans="1:10" ht="14.25">
      <c r="A9" s="9"/>
      <c r="B9" s="9"/>
      <c r="C9" s="9"/>
      <c r="D9" s="9"/>
      <c r="E9" s="9"/>
      <c r="F9" s="9"/>
      <c r="G9" s="9"/>
      <c r="H9" s="9"/>
      <c r="I9" s="9"/>
      <c r="J9" s="15"/>
    </row>
    <row r="10" spans="1:10" ht="14.25">
      <c r="A10" s="9"/>
      <c r="B10" s="9"/>
      <c r="C10" s="9"/>
      <c r="D10" s="9"/>
      <c r="E10" s="9"/>
      <c r="F10" s="9"/>
      <c r="G10" s="9"/>
      <c r="H10" s="9"/>
      <c r="I10" s="9"/>
      <c r="J10" s="15"/>
    </row>
    <row r="11" spans="1:10" ht="14.25">
      <c r="A11" s="9"/>
      <c r="B11" s="9"/>
      <c r="C11" s="9"/>
      <c r="D11" s="9"/>
      <c r="E11" s="9"/>
      <c r="F11" s="9"/>
      <c r="G11" s="9"/>
      <c r="H11" s="9"/>
      <c r="I11" s="9"/>
      <c r="J11" s="15"/>
    </row>
    <row r="12" spans="1:10" ht="14.25">
      <c r="A12" s="9"/>
      <c r="B12" s="9"/>
      <c r="C12" s="9"/>
      <c r="D12" s="9"/>
      <c r="E12" s="9"/>
      <c r="F12" s="9"/>
      <c r="G12" s="9"/>
      <c r="H12" s="9"/>
      <c r="I12" s="9"/>
      <c r="J12" s="15"/>
    </row>
    <row r="13" spans="1:10" ht="14.25">
      <c r="A13" s="9"/>
      <c r="B13" s="9"/>
      <c r="C13" s="9"/>
      <c r="D13" s="9"/>
      <c r="E13" s="9"/>
      <c r="F13" s="9"/>
      <c r="G13" s="9"/>
      <c r="H13" s="9"/>
      <c r="I13" s="9"/>
      <c r="J13" s="15"/>
    </row>
    <row r="14" spans="1:10" ht="14.25">
      <c r="A14" s="9"/>
      <c r="B14" s="9"/>
      <c r="C14" s="9"/>
      <c r="D14" s="9"/>
      <c r="E14" s="9"/>
      <c r="F14" s="9"/>
      <c r="G14" s="9"/>
      <c r="H14" s="9"/>
      <c r="I14" s="9"/>
      <c r="J14" s="15"/>
    </row>
    <row r="15" spans="1:10" ht="14.25">
      <c r="A15" s="9"/>
      <c r="B15" s="9"/>
      <c r="C15" s="9"/>
      <c r="D15" s="9"/>
      <c r="E15" s="9"/>
      <c r="F15" s="9"/>
      <c r="G15" s="9"/>
      <c r="H15" s="9"/>
      <c r="I15" s="9"/>
      <c r="J15" s="15"/>
    </row>
    <row r="16" spans="1:10" ht="14.25">
      <c r="A16" s="9"/>
      <c r="B16" s="9"/>
      <c r="C16" s="9"/>
      <c r="D16" s="9"/>
      <c r="E16" s="9"/>
      <c r="F16" s="9"/>
      <c r="G16" s="9"/>
      <c r="H16" s="9"/>
      <c r="I16" s="9"/>
      <c r="J16" s="15"/>
    </row>
    <row r="17" spans="1:10" ht="14.25">
      <c r="A17" s="9"/>
      <c r="B17" s="9"/>
      <c r="C17" s="9"/>
      <c r="D17" s="9"/>
      <c r="E17" s="9"/>
      <c r="F17" s="9"/>
      <c r="G17" s="9"/>
      <c r="H17" s="9"/>
      <c r="I17" s="9"/>
      <c r="J17" s="15"/>
    </row>
    <row r="18" spans="1:10" ht="14.25">
      <c r="A18" s="9"/>
      <c r="B18" s="9"/>
      <c r="C18" s="9"/>
      <c r="D18" s="9"/>
      <c r="E18" s="9"/>
      <c r="F18" s="9"/>
      <c r="G18" s="9"/>
      <c r="H18" s="9"/>
      <c r="I18" s="9"/>
      <c r="J18" s="15"/>
    </row>
    <row r="19" spans="1:10" ht="14.25">
      <c r="A19" s="9"/>
      <c r="B19" s="9"/>
      <c r="C19" s="9"/>
      <c r="D19" s="9"/>
      <c r="E19" s="9"/>
      <c r="F19" s="9"/>
      <c r="G19" s="9"/>
      <c r="H19" s="9"/>
      <c r="I19" s="9"/>
      <c r="J19" s="15"/>
    </row>
    <row r="20" spans="1:10" ht="14.25">
      <c r="A20" s="9"/>
      <c r="B20" s="9"/>
      <c r="C20" s="9"/>
      <c r="D20" s="9"/>
      <c r="E20" s="9"/>
      <c r="F20" s="9"/>
      <c r="G20" s="9"/>
      <c r="H20" s="9"/>
      <c r="I20" s="9"/>
      <c r="J20" s="15"/>
    </row>
    <row r="21" spans="1:10" ht="14.25">
      <c r="A21" s="9"/>
      <c r="B21" s="9"/>
      <c r="C21" s="9"/>
      <c r="D21" s="9"/>
      <c r="E21" s="9"/>
      <c r="F21" s="9"/>
      <c r="G21" s="9"/>
      <c r="H21" s="9"/>
      <c r="I21" s="9"/>
      <c r="J21" s="15"/>
    </row>
    <row r="22" spans="1:10" ht="14.25">
      <c r="A22" s="9"/>
      <c r="B22" s="9"/>
      <c r="C22" s="9"/>
      <c r="D22" s="9"/>
      <c r="E22" s="9"/>
      <c r="F22" s="9"/>
      <c r="G22" s="9"/>
      <c r="H22" s="9"/>
      <c r="I22" s="9"/>
      <c r="J22" s="15"/>
    </row>
    <row r="23" spans="1:10" ht="14.25">
      <c r="A23" s="9"/>
      <c r="B23" s="9"/>
      <c r="C23" s="9"/>
      <c r="D23" s="9"/>
      <c r="E23" s="9"/>
      <c r="F23" s="9"/>
      <c r="G23" s="9"/>
      <c r="H23" s="9"/>
      <c r="I23" s="9"/>
      <c r="J23" s="15"/>
    </row>
    <row r="24" spans="1:10" ht="14.25">
      <c r="A24" s="9"/>
      <c r="B24" s="9"/>
      <c r="C24" s="9"/>
      <c r="D24" s="9"/>
      <c r="E24" s="9"/>
      <c r="F24" s="9"/>
      <c r="G24" s="9"/>
      <c r="H24" s="9"/>
      <c r="I24" s="9"/>
      <c r="J24" s="15"/>
    </row>
    <row r="25" spans="1:10" ht="14.25">
      <c r="A25" s="9"/>
      <c r="B25" s="9"/>
      <c r="C25" s="9"/>
      <c r="D25" s="9"/>
      <c r="E25" s="9"/>
      <c r="F25" s="9"/>
      <c r="G25" s="9"/>
      <c r="H25" s="9"/>
      <c r="I25" s="9"/>
      <c r="J25" s="15"/>
    </row>
    <row r="26" spans="1:10" ht="14.25">
      <c r="A26" s="9"/>
      <c r="B26" s="9"/>
      <c r="C26" s="9"/>
      <c r="D26" s="9"/>
      <c r="E26" s="9"/>
      <c r="F26" s="9"/>
      <c r="G26" s="9"/>
      <c r="H26" s="9"/>
      <c r="I26" s="9"/>
      <c r="J26" s="15"/>
    </row>
    <row r="27" spans="1:10" ht="14.25">
      <c r="A27" s="9"/>
      <c r="B27" s="9"/>
      <c r="C27" s="9"/>
      <c r="D27" s="9"/>
      <c r="E27" s="9"/>
      <c r="F27" s="9"/>
      <c r="G27" s="9"/>
      <c r="H27" s="9"/>
      <c r="I27" s="9"/>
      <c r="J27" s="15"/>
    </row>
    <row r="28" spans="1:10" ht="14.25">
      <c r="A28" s="9"/>
      <c r="B28" s="9"/>
      <c r="C28" s="9"/>
      <c r="D28" s="9"/>
      <c r="E28" s="9"/>
      <c r="F28" s="9"/>
      <c r="G28" s="9"/>
      <c r="H28" s="9"/>
      <c r="I28" s="9"/>
      <c r="J28" s="15"/>
    </row>
    <row r="29" spans="1:10" ht="14.25">
      <c r="A29" s="9"/>
      <c r="B29" s="9"/>
      <c r="C29" s="9"/>
      <c r="D29" s="9"/>
      <c r="E29" s="9"/>
      <c r="F29" s="9"/>
      <c r="G29" s="9"/>
      <c r="H29" s="9"/>
      <c r="I29" s="9"/>
      <c r="J29" s="15"/>
    </row>
    <row r="30" spans="1:10" ht="14.25">
      <c r="A30" s="9"/>
      <c r="B30" s="9"/>
      <c r="C30" s="9"/>
      <c r="D30" s="9"/>
      <c r="E30" s="9"/>
      <c r="F30" s="9"/>
      <c r="G30" s="9"/>
      <c r="H30" s="9"/>
      <c r="I30" s="9"/>
      <c r="J30" s="15"/>
    </row>
    <row r="31" spans="1:10" ht="14.25">
      <c r="A31" s="9"/>
      <c r="B31" s="9"/>
      <c r="C31" s="9"/>
      <c r="D31" s="9"/>
      <c r="E31" s="9"/>
      <c r="F31" s="9"/>
      <c r="G31" s="9"/>
      <c r="H31" s="9"/>
      <c r="I31" s="9"/>
      <c r="J31" s="15"/>
    </row>
    <row r="32" spans="1:10" ht="14.25">
      <c r="A32" s="9"/>
      <c r="B32" s="9"/>
      <c r="C32" s="9"/>
      <c r="D32" s="9"/>
      <c r="E32" s="9"/>
      <c r="F32" s="9"/>
      <c r="G32" s="9"/>
      <c r="H32" s="9"/>
      <c r="I32" s="9"/>
      <c r="J32" s="15"/>
    </row>
    <row r="33" spans="1:10" ht="14.25">
      <c r="A33" s="9"/>
      <c r="B33" s="9"/>
      <c r="C33" s="9"/>
      <c r="D33" s="9"/>
      <c r="E33" s="9"/>
      <c r="F33" s="9"/>
      <c r="G33" s="9"/>
      <c r="H33" s="9"/>
      <c r="I33" s="9"/>
      <c r="J33" s="15"/>
    </row>
    <row r="34" spans="1:10" ht="14.25">
      <c r="A34" s="9"/>
      <c r="B34" s="9"/>
      <c r="C34" s="9"/>
      <c r="D34" s="9"/>
      <c r="E34" s="9"/>
      <c r="F34" s="9"/>
      <c r="G34" s="9"/>
      <c r="H34" s="9"/>
      <c r="I34" s="9"/>
      <c r="J34" s="15"/>
    </row>
    <row r="35" spans="1:10" ht="14.25">
      <c r="A35" s="9"/>
      <c r="B35" s="9"/>
      <c r="C35" s="9"/>
      <c r="D35" s="9"/>
      <c r="E35" s="9"/>
      <c r="F35" s="9"/>
      <c r="G35" s="9"/>
      <c r="H35" s="9"/>
      <c r="I35" s="9"/>
      <c r="J35" s="15"/>
    </row>
    <row r="36" spans="1:10" ht="14.25">
      <c r="A36" s="9"/>
      <c r="B36" s="9"/>
      <c r="C36" s="9"/>
      <c r="D36" s="9"/>
      <c r="E36" s="9"/>
      <c r="F36" s="9"/>
      <c r="G36" s="9"/>
      <c r="H36" s="9"/>
      <c r="I36" s="9"/>
      <c r="J36" s="15"/>
    </row>
    <row r="37" spans="1:10" ht="14.25">
      <c r="A37" s="9"/>
      <c r="B37" s="9"/>
      <c r="C37" s="9"/>
      <c r="D37" s="9"/>
      <c r="E37" s="9"/>
      <c r="F37" s="9"/>
      <c r="G37" s="9"/>
      <c r="H37" s="9"/>
      <c r="I37" s="9"/>
      <c r="J37" s="15"/>
    </row>
    <row r="38" spans="1:10" ht="14.25">
      <c r="A38" s="9"/>
      <c r="B38" s="9"/>
      <c r="C38" s="9"/>
      <c r="D38" s="9"/>
      <c r="E38" s="9"/>
      <c r="F38" s="9"/>
      <c r="G38" s="9"/>
      <c r="H38" s="9"/>
      <c r="I38" s="9"/>
      <c r="J38" s="15"/>
    </row>
    <row r="39" spans="1:10" ht="14.25">
      <c r="A39" s="9"/>
      <c r="B39" s="9"/>
      <c r="C39" s="9"/>
      <c r="D39" s="9"/>
      <c r="E39" s="9"/>
      <c r="F39" s="9"/>
      <c r="G39" s="9"/>
      <c r="H39" s="9"/>
      <c r="I39" s="9"/>
      <c r="J39" s="15"/>
    </row>
    <row r="40" spans="1:10" ht="14.25">
      <c r="A40" s="9"/>
      <c r="B40" s="9"/>
      <c r="C40" s="9"/>
      <c r="D40" s="9"/>
      <c r="E40" s="9"/>
      <c r="F40" s="9"/>
      <c r="G40" s="9"/>
      <c r="H40" s="9"/>
      <c r="I40" s="9"/>
      <c r="J40" s="15"/>
    </row>
    <row r="41" spans="1:10" ht="14.25">
      <c r="A41" s="9"/>
      <c r="B41" s="9"/>
      <c r="C41" s="9"/>
      <c r="D41" s="9"/>
      <c r="E41" s="9"/>
      <c r="F41" s="9"/>
      <c r="G41" s="9"/>
      <c r="H41" s="9"/>
      <c r="I41" s="9"/>
      <c r="J41" s="15"/>
    </row>
    <row r="42" spans="1:10" ht="14.25">
      <c r="A42" s="9"/>
      <c r="B42" s="9"/>
      <c r="C42" s="9"/>
      <c r="D42" s="9"/>
      <c r="E42" s="9"/>
      <c r="F42" s="9"/>
      <c r="G42" s="9"/>
      <c r="H42" s="9"/>
      <c r="I42" s="9"/>
      <c r="J42" s="15"/>
    </row>
    <row r="43" spans="1:10" ht="14.25">
      <c r="A43" s="9"/>
      <c r="B43" s="9"/>
      <c r="C43" s="9"/>
      <c r="D43" s="9"/>
      <c r="E43" s="9"/>
      <c r="F43" s="9"/>
      <c r="G43" s="9"/>
      <c r="H43" s="9"/>
      <c r="I43" s="9"/>
      <c r="J43" s="15"/>
    </row>
    <row r="44" spans="1:10" ht="14.25">
      <c r="A44" s="9"/>
      <c r="B44" s="9"/>
      <c r="C44" s="9"/>
      <c r="D44" s="9"/>
      <c r="E44" s="9"/>
      <c r="F44" s="9"/>
      <c r="G44" s="9"/>
      <c r="H44" s="9"/>
      <c r="I44" s="9"/>
      <c r="J44" s="15"/>
    </row>
    <row r="45" spans="1:10" ht="14.25">
      <c r="A45" s="9"/>
      <c r="B45" s="9"/>
      <c r="C45" s="9"/>
      <c r="D45" s="9"/>
      <c r="E45" s="9"/>
      <c r="F45" s="9"/>
      <c r="G45" s="9"/>
      <c r="H45" s="9"/>
      <c r="I45" s="9"/>
      <c r="J45" s="15"/>
    </row>
  </sheetData>
  <sheetProtection/>
  <mergeCells count="3">
    <mergeCell ref="A1:J1"/>
    <mergeCell ref="C2:E2"/>
    <mergeCell ref="G2:I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国佳</dc:creator>
  <cp:keywords/>
  <dc:description/>
  <cp:lastModifiedBy>Windows 用户</cp:lastModifiedBy>
  <cp:lastPrinted>2014-10-19T10:06:45Z</cp:lastPrinted>
  <dcterms:created xsi:type="dcterms:W3CDTF">2014-10-11T02:37:35Z</dcterms:created>
  <dcterms:modified xsi:type="dcterms:W3CDTF">2016-10-19T03:03:43Z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