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2"/>
  </bookViews>
  <sheets>
    <sheet name="规培生" sheetId="1" r:id="rId1"/>
    <sheet name="非规培生" sheetId="2" r:id="rId2"/>
    <sheet name="博士" sheetId="3" r:id="rId3"/>
  </sheets>
  <definedNames/>
  <calcPr fullCalcOnLoad="1"/>
</workbook>
</file>

<file path=xl/sharedStrings.xml><?xml version="1.0" encoding="utf-8"?>
<sst xmlns="http://schemas.openxmlformats.org/spreadsheetml/2006/main" count="367" uniqueCount="293">
  <si>
    <r>
      <t>浙江中医药大学 2015 级博士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硕士研究生第 一 学年综合素质测评成绩统计表（班长填</t>
    </r>
    <r>
      <rPr>
        <sz val="10"/>
        <rFont val="Times New Roman"/>
        <family val="1"/>
      </rPr>
      <t>)</t>
    </r>
  </si>
  <si>
    <t>A</t>
  </si>
  <si>
    <t>C</t>
  </si>
  <si>
    <t>总积分F</t>
  </si>
  <si>
    <t>姓名</t>
  </si>
  <si>
    <t>名次</t>
  </si>
  <si>
    <t>基础分</t>
  </si>
  <si>
    <t>附加分</t>
  </si>
  <si>
    <t>附加分原因</t>
  </si>
  <si>
    <t>总分</t>
  </si>
  <si>
    <t>唐成坤</t>
  </si>
  <si>
    <r>
      <t>1.</t>
    </r>
    <r>
      <rPr>
        <sz val="10"/>
        <rFont val="宋体"/>
        <family val="0"/>
      </rPr>
      <t>班长</t>
    </r>
    <r>
      <rPr>
        <sz val="10"/>
        <rFont val="Times New Roman"/>
        <family val="1"/>
      </rPr>
      <t xml:space="preserve"> +16  2</t>
    </r>
    <r>
      <rPr>
        <sz val="10"/>
        <rFont val="宋体"/>
        <family val="0"/>
      </rPr>
      <t>校三好</t>
    </r>
    <r>
      <rPr>
        <sz val="10"/>
        <rFont val="Times New Roman"/>
        <family val="1"/>
      </rPr>
      <t xml:space="preserve"> +4  3</t>
    </r>
    <r>
      <rPr>
        <sz val="10"/>
        <rFont val="宋体"/>
        <family val="0"/>
      </rPr>
      <t>第三届全国悦读中医之星全国优胜奖</t>
    </r>
    <r>
      <rPr>
        <sz val="10"/>
        <rFont val="Times New Roman"/>
        <family val="1"/>
      </rPr>
      <t>+4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第四届全国悦读中医之星杭州市优胜奖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4</t>
    </r>
    <r>
      <rPr>
        <sz val="10"/>
        <rFont val="宋体"/>
        <family val="0"/>
      </rPr>
      <t>义诊一次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5</t>
    </r>
    <r>
      <rPr>
        <sz val="10"/>
        <rFont val="宋体"/>
        <family val="0"/>
      </rPr>
      <t>暑期社会实践一次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6. </t>
    </r>
    <r>
      <rPr>
        <sz val="10"/>
        <rFont val="宋体"/>
        <family val="0"/>
      </rPr>
      <t>参加讲座一次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分</t>
    </r>
  </si>
  <si>
    <r>
      <t>1.</t>
    </r>
    <r>
      <rPr>
        <sz val="10"/>
        <rFont val="宋体"/>
        <family val="0"/>
      </rPr>
      <t>第一作者二级杂志发表论文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+15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 2.</t>
    </r>
    <r>
      <rPr>
        <sz val="10"/>
        <rFont val="宋体"/>
        <family val="0"/>
      </rPr>
      <t>第二作者二级杂志发表论文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+4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 3.</t>
    </r>
    <r>
      <rPr>
        <sz val="10"/>
        <rFont val="宋体"/>
        <family val="0"/>
      </rPr>
      <t>发表会议论文一篇</t>
    </r>
    <r>
      <rPr>
        <sz val="10"/>
        <rFont val="Times New Roman"/>
        <family val="1"/>
      </rPr>
      <t xml:space="preserve"> +1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3.</t>
    </r>
    <r>
      <rPr>
        <sz val="10"/>
        <rFont val="宋体"/>
        <family val="0"/>
      </rPr>
      <t>厅局级课题分别第一作者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第二作者各一项</t>
    </r>
    <r>
      <rPr>
        <sz val="10"/>
        <rFont val="Times New Roman"/>
        <family val="1"/>
      </rPr>
      <t xml:space="preserve"> +9</t>
    </r>
    <r>
      <rPr>
        <sz val="10"/>
        <rFont val="宋体"/>
        <family val="0"/>
      </rPr>
      <t>分，专业实践奖励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</si>
  <si>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邱鹏飞</t>
  </si>
  <si>
    <r>
      <rPr>
        <sz val="10"/>
        <rFont val="宋体"/>
        <family val="0"/>
      </rPr>
      <t>院办公室副部长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，优秀规培学员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</si>
  <si>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一作两篇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，二作一篇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，三作一篇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，主持新苗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，优秀会议论文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</si>
  <si>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方跃坤</t>
  </si>
  <si>
    <r>
      <t>1</t>
    </r>
    <r>
      <rPr>
        <sz val="10"/>
        <rFont val="宋体"/>
        <family val="0"/>
      </rPr>
      <t>二级期刊一作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二级期刊一作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二级期刊一作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一级期刊三作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一级期刊三作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二级期刊三作</t>
    </r>
    <r>
      <rPr>
        <sz val="10"/>
        <rFont val="Times New Roman"/>
        <family val="1"/>
      </rPr>
      <t>+0.5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二级期刊三作</t>
    </r>
    <r>
      <rPr>
        <sz val="10"/>
        <rFont val="Times New Roman"/>
        <family val="1"/>
      </rPr>
      <t>+0.5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省级会议论文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>+3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专业实践</t>
    </r>
    <r>
      <rPr>
        <sz val="10"/>
        <rFont val="Times New Roman"/>
        <family val="1"/>
      </rPr>
      <t>+15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二级期刊一作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</si>
  <si>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高滟瑜</t>
  </si>
  <si>
    <r>
      <rPr>
        <sz val="10"/>
        <rFont val="宋体"/>
        <family val="0"/>
      </rPr>
      <t>公众号文章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，评委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，办公室部长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</si>
  <si>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一作论文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，二作论文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，三作论文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，省新苗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</si>
  <si>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徐文丽</t>
  </si>
  <si>
    <r>
      <t>1 .</t>
    </r>
    <r>
      <rPr>
        <sz val="10"/>
        <rFont val="宋体"/>
        <family val="0"/>
      </rPr>
      <t>团支书</t>
    </r>
    <r>
      <rPr>
        <sz val="10"/>
        <rFont val="Times New Roman"/>
        <family val="1"/>
      </rPr>
      <t xml:space="preserve"> +13</t>
    </r>
  </si>
  <si>
    <r>
      <t xml:space="preserve">1 </t>
    </r>
    <r>
      <rPr>
        <sz val="10"/>
        <rFont val="宋体"/>
        <family val="0"/>
      </rPr>
      <t>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2 </t>
    </r>
    <r>
      <rPr>
        <sz val="10"/>
        <rFont val="宋体"/>
        <family val="0"/>
      </rPr>
      <t>一级期刊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+7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3 </t>
    </r>
    <r>
      <rPr>
        <sz val="10"/>
        <rFont val="宋体"/>
        <family val="0"/>
      </rPr>
      <t>二级期刊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4 </t>
    </r>
    <r>
      <rPr>
        <sz val="10"/>
        <rFont val="宋体"/>
        <family val="0"/>
      </rPr>
      <t>二级期刊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第二作者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5 </t>
    </r>
    <r>
      <rPr>
        <sz val="10"/>
        <rFont val="宋体"/>
        <family val="0"/>
      </rPr>
      <t>会议论文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+2</t>
    </r>
  </si>
  <si>
    <t>曾夏洋</t>
  </si>
  <si>
    <r>
      <rPr>
        <sz val="10"/>
        <rFont val="宋体"/>
        <family val="0"/>
      </rPr>
      <t>党支书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，杭州市马拉松志愿者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</si>
  <si>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一作论文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，二作两篇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  <r>
      <rPr>
        <sz val="10"/>
        <rFont val="宋体"/>
        <family val="0"/>
      </rPr>
      <t>，教育厅课题六作</t>
    </r>
    <r>
      <rPr>
        <sz val="10"/>
        <rFont val="Times New Roman"/>
        <family val="1"/>
      </rPr>
      <t>1</t>
    </r>
  </si>
  <si>
    <t>陈婷婷</t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</si>
  <si>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优秀规培学员</t>
    </r>
    <r>
      <rPr>
        <sz val="10"/>
        <rFont val="Times New Roman"/>
        <family val="1"/>
      </rPr>
      <t xml:space="preserve">”+3 </t>
    </r>
    <r>
      <rPr>
        <sz val="10"/>
        <rFont val="宋体"/>
        <family val="0"/>
      </rPr>
      <t>讲座2次+2</t>
    </r>
  </si>
  <si>
    <r>
      <t>1.</t>
    </r>
    <r>
      <rPr>
        <sz val="10"/>
        <rFont val="宋体"/>
        <family val="0"/>
      </rPr>
      <t>二级期刊《中国优生与遗传》一作</t>
    </r>
    <r>
      <rPr>
        <sz val="10"/>
        <rFont val="Times New Roman"/>
        <family val="1"/>
      </rPr>
      <t xml:space="preserve">  +5 2.</t>
    </r>
    <r>
      <rPr>
        <sz val="10"/>
        <rFont val="宋体"/>
        <family val="0"/>
      </rPr>
      <t>二级期刊《新中医》一作</t>
    </r>
    <r>
      <rPr>
        <sz val="10"/>
        <rFont val="Times New Roman"/>
        <family val="1"/>
      </rPr>
      <t xml:space="preserve"> +5 3.</t>
    </r>
    <r>
      <rPr>
        <sz val="10"/>
        <rFont val="宋体"/>
        <family val="0"/>
      </rPr>
      <t>二级期刊《浙江中医杂志》三作</t>
    </r>
    <r>
      <rPr>
        <sz val="10"/>
        <rFont val="Times New Roman"/>
        <family val="1"/>
      </rPr>
      <t xml:space="preserve"> +0.5 6.</t>
    </r>
    <r>
      <rPr>
        <sz val="10"/>
        <rFont val="宋体"/>
        <family val="0"/>
      </rPr>
      <t>国家级会议论文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 xml:space="preserve"> +4 7.</t>
    </r>
    <r>
      <rPr>
        <sz val="10"/>
        <rFont val="宋体"/>
        <family val="0"/>
      </rPr>
      <t>省级会议论文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 xml:space="preserve"> +1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</si>
  <si>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任宏斌</t>
  </si>
  <si>
    <t>班长16，校优干4，签到3，答题1，义诊2，优秀规培学员3</t>
  </si>
  <si>
    <r>
      <rPr>
        <sz val="10"/>
        <rFont val="宋体"/>
        <family val="0"/>
      </rPr>
      <t>一作论文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</si>
  <si>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沈叶静</t>
  </si>
  <si>
    <r>
      <rPr>
        <sz val="10"/>
        <rFont val="宋体"/>
        <family val="0"/>
      </rPr>
      <t>义诊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，公众号文章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，舍长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，技能大赛优胜奖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</si>
  <si>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一级一作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，一级二作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，三作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</si>
  <si>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张艳阳</t>
  </si>
  <si>
    <t>班长16，校三好4，签到1</t>
  </si>
  <si>
    <r>
      <rPr>
        <sz val="10"/>
        <rFont val="宋体"/>
        <family val="0"/>
      </rPr>
      <t>一作一篇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，三作一篇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，会议两篇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</si>
  <si>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刘羊</t>
  </si>
  <si>
    <r>
      <rPr>
        <sz val="10"/>
        <rFont val="宋体"/>
        <family val="0"/>
      </rPr>
      <t>签到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，校三好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，优秀规培学员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</si>
  <si>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一作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，二作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，温州市课题二作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</si>
  <si>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陈涯峰</t>
  </si>
  <si>
    <r>
      <rPr>
        <sz val="10"/>
        <rFont val="宋体"/>
        <family val="0"/>
      </rPr>
      <t>党支部委员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分，签到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分，表演优胜奖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</si>
  <si>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一作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，三作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，会议论文二等奖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</si>
  <si>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马琴琴</t>
  </si>
  <si>
    <r>
      <rPr>
        <sz val="10"/>
        <rFont val="宋体"/>
        <family val="0"/>
      </rPr>
      <t>团支书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，优秀团员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，优秀团干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，技能优胜奖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，平台文章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，义诊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</si>
  <si>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会议论文两篇，一篇优秀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</si>
  <si>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李伟明</t>
  </si>
  <si>
    <r>
      <t>1</t>
    </r>
    <r>
      <rPr>
        <sz val="10"/>
        <rFont val="宋体"/>
        <family val="0"/>
      </rPr>
      <t>班委会成员</t>
    </r>
    <r>
      <rPr>
        <sz val="10"/>
        <rFont val="Times New Roman"/>
        <family val="1"/>
      </rPr>
      <t xml:space="preserve"> +13</t>
    </r>
    <r>
      <rPr>
        <sz val="10"/>
        <rFont val="宋体"/>
        <family val="0"/>
      </rPr>
      <t>，篮球赛第一名</t>
    </r>
    <r>
      <rPr>
        <sz val="10"/>
        <rFont val="Times New Roman"/>
        <family val="1"/>
      </rPr>
      <t>+6</t>
    </r>
  </si>
  <si>
    <t>1.著作编委5  2．专业实践考核成绩优秀＋15分，专业实践奖励 优秀 +15</t>
  </si>
  <si>
    <t>葛林璞</t>
  </si>
  <si>
    <r>
      <rPr>
        <sz val="10"/>
        <rFont val="宋体"/>
        <family val="0"/>
      </rPr>
      <t>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，校三好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</si>
  <si>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一作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，厅局级课题排名第五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，征文三等奖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</t>
    </r>
    <r>
      <rPr>
        <sz val="10"/>
        <rFont val="宋体"/>
        <family val="0"/>
      </rPr>
      <t>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</si>
  <si>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周焕焕</t>
  </si>
  <si>
    <r>
      <rPr>
        <sz val="10"/>
        <rFont val="宋体"/>
        <family val="0"/>
      </rPr>
      <t>三临微信投稿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 xml:space="preserve">+1  </t>
    </r>
    <r>
      <rPr>
        <sz val="10"/>
        <rFont val="宋体"/>
        <family val="0"/>
      </rPr>
      <t>讲座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 xml:space="preserve">+2  </t>
    </r>
    <r>
      <rPr>
        <sz val="10"/>
        <rFont val="宋体"/>
        <family val="0"/>
      </rPr>
      <t>研究生会干事</t>
    </r>
    <r>
      <rPr>
        <sz val="10"/>
        <rFont val="Times New Roman"/>
        <family val="1"/>
      </rPr>
      <t>+11</t>
    </r>
  </si>
  <si>
    <r>
      <t>1.</t>
    </r>
    <r>
      <rPr>
        <sz val="10"/>
        <rFont val="宋体"/>
        <family val="0"/>
      </rPr>
      <t>二级期刊第一作者</t>
    </r>
    <r>
      <rPr>
        <sz val="10"/>
        <rFont val="Times New Roman"/>
        <family val="1"/>
      </rPr>
      <t>+5 2.</t>
    </r>
    <r>
      <rPr>
        <sz val="10"/>
        <rFont val="宋体"/>
        <family val="0"/>
      </rPr>
      <t>省中管局课题第六作者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</si>
  <si>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杨振江</t>
  </si>
  <si>
    <r>
      <rPr>
        <sz val="10"/>
        <rFont val="宋体"/>
        <family val="0"/>
      </rPr>
      <t>献血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</si>
  <si>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一作论文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，二作两篇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</si>
  <si>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高良云</t>
  </si>
  <si>
    <r>
      <t>1</t>
    </r>
    <r>
      <rPr>
        <sz val="10"/>
        <rFont val="宋体"/>
        <family val="0"/>
      </rPr>
      <t>校级优秀团员</t>
    </r>
    <r>
      <rPr>
        <sz val="10"/>
        <rFont val="Times New Roman"/>
        <family val="1"/>
      </rPr>
      <t xml:space="preserve"> +2  2</t>
    </r>
    <r>
      <rPr>
        <sz val="10"/>
        <rFont val="宋体"/>
        <family val="0"/>
      </rPr>
      <t>优秀学生干部</t>
    </r>
    <r>
      <rPr>
        <sz val="10"/>
        <rFont val="Times New Roman"/>
        <family val="1"/>
      </rPr>
      <t xml:space="preserve"> +4 3</t>
    </r>
    <r>
      <rPr>
        <sz val="10"/>
        <rFont val="宋体"/>
        <family val="0"/>
      </rPr>
      <t>团支书</t>
    </r>
    <r>
      <rPr>
        <sz val="10"/>
        <rFont val="Times New Roman"/>
        <family val="1"/>
      </rPr>
      <t xml:space="preserve">+13 </t>
    </r>
    <r>
      <rPr>
        <sz val="10"/>
        <rFont val="宋体"/>
        <family val="0"/>
      </rPr>
      <t>义诊一次</t>
    </r>
    <r>
      <rPr>
        <sz val="10"/>
        <rFont val="Times New Roman"/>
        <family val="1"/>
      </rPr>
      <t xml:space="preserve">+1  </t>
    </r>
    <r>
      <rPr>
        <sz val="10"/>
        <rFont val="宋体"/>
        <family val="0"/>
      </rPr>
      <t>规培优秀学员</t>
    </r>
    <r>
      <rPr>
        <sz val="10"/>
        <rFont val="Times New Roman"/>
        <family val="1"/>
      </rPr>
      <t>+3</t>
    </r>
  </si>
  <si>
    <r>
      <t>《浙江省中医药学会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年肾病分会学术年会》发表论文一篇+1，专业实践奖励 优秀 +15</t>
    </r>
  </si>
  <si>
    <t>孔德佳</t>
  </si>
  <si>
    <r>
      <t>1.</t>
    </r>
    <r>
      <rPr>
        <sz val="10"/>
        <rFont val="宋体"/>
        <family val="0"/>
      </rPr>
      <t>党支部支委</t>
    </r>
    <r>
      <rPr>
        <sz val="10"/>
        <rFont val="Times New Roman"/>
        <family val="1"/>
      </rPr>
      <t>+13  2.</t>
    </r>
    <r>
      <rPr>
        <sz val="10"/>
        <rFont val="宋体"/>
        <family val="0"/>
      </rPr>
      <t>学院党支部“学习党章”优胜奖</t>
    </r>
    <r>
      <rPr>
        <sz val="10"/>
        <rFont val="Times New Roman"/>
        <family val="1"/>
      </rPr>
      <t>+0.5</t>
    </r>
  </si>
  <si>
    <r>
      <t>1.</t>
    </r>
    <r>
      <rPr>
        <sz val="10"/>
        <rFont val="宋体"/>
        <family val="0"/>
      </rPr>
      <t>二级期刊第一作者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</si>
  <si>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翟晓玲</t>
  </si>
  <si>
    <r>
      <t>1.</t>
    </r>
    <r>
      <rPr>
        <sz val="10"/>
        <rFont val="宋体"/>
        <family val="0"/>
      </rPr>
      <t>班长</t>
    </r>
    <r>
      <rPr>
        <sz val="10"/>
        <rFont val="Times New Roman"/>
        <family val="1"/>
      </rPr>
      <t>+15  2.</t>
    </r>
    <r>
      <rPr>
        <sz val="10"/>
        <rFont val="宋体"/>
        <family val="0"/>
      </rPr>
      <t>三好学生</t>
    </r>
    <r>
      <rPr>
        <sz val="10"/>
        <rFont val="Times New Roman"/>
        <family val="1"/>
      </rPr>
      <t>+4  3.</t>
    </r>
    <r>
      <rPr>
        <sz val="10"/>
        <rFont val="宋体"/>
        <family val="0"/>
      </rPr>
      <t>义诊一次</t>
    </r>
    <r>
      <rPr>
        <sz val="10"/>
        <rFont val="Times New Roman"/>
        <family val="1"/>
      </rPr>
      <t>+1  4.</t>
    </r>
    <r>
      <rPr>
        <sz val="10"/>
        <rFont val="宋体"/>
        <family val="0"/>
      </rPr>
      <t>讲座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 xml:space="preserve">+2 </t>
    </r>
    <r>
      <rPr>
        <sz val="10"/>
        <color indexed="10"/>
        <rFont val="Times New Roman"/>
        <family val="1"/>
      </rPr>
      <t xml:space="preserve"> </t>
    </r>
  </si>
  <si>
    <r>
      <t>省级会议论文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</si>
  <si>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冯超</t>
  </si>
  <si>
    <t>寝室长+8 讲座一次+1</t>
  </si>
  <si>
    <r>
      <t>1</t>
    </r>
    <r>
      <rPr>
        <sz val="10"/>
        <rFont val="宋体"/>
        <family val="0"/>
      </rPr>
      <t>二级论文一篇第一作者</t>
    </r>
    <r>
      <rPr>
        <sz val="10"/>
        <rFont val="Times New Roman"/>
        <family val="1"/>
      </rPr>
      <t>+5 2</t>
    </r>
    <r>
      <rPr>
        <sz val="10"/>
        <rFont val="宋体"/>
        <family val="0"/>
      </rPr>
      <t>会议论文一篇</t>
    </r>
    <r>
      <rPr>
        <sz val="10"/>
        <rFont val="Times New Roman"/>
        <family val="1"/>
      </rPr>
      <t xml:space="preserve">+1 </t>
    </r>
    <r>
      <rPr>
        <sz val="10"/>
        <color indexed="10"/>
        <rFont val="Times New Roman"/>
        <family val="1"/>
      </rPr>
      <t xml:space="preserve"> 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</si>
  <si>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赵秋扬</t>
  </si>
  <si>
    <r>
      <t>1</t>
    </r>
    <r>
      <rPr>
        <sz val="10"/>
        <rFont val="宋体"/>
        <family val="0"/>
      </rPr>
      <t>校级志愿服务活动一次</t>
    </r>
    <r>
      <rPr>
        <sz val="10"/>
        <rFont val="Times New Roman"/>
        <family val="1"/>
      </rPr>
      <t>+1 2</t>
    </r>
    <r>
      <rPr>
        <sz val="10"/>
        <rFont val="宋体"/>
        <family val="0"/>
      </rPr>
      <t>讲座两次</t>
    </r>
    <r>
      <rPr>
        <sz val="10"/>
        <rFont val="Times New Roman"/>
        <family val="1"/>
      </rPr>
      <t>+2 3</t>
    </r>
    <r>
      <rPr>
        <sz val="10"/>
        <rFont val="宋体"/>
        <family val="0"/>
      </rPr>
      <t>寝室长</t>
    </r>
    <r>
      <rPr>
        <sz val="10"/>
        <rFont val="Times New Roman"/>
        <family val="1"/>
      </rPr>
      <t>+8</t>
    </r>
  </si>
  <si>
    <r>
      <t>1</t>
    </r>
    <r>
      <rPr>
        <sz val="10"/>
        <rFont val="宋体"/>
        <family val="0"/>
      </rPr>
      <t>二级论文一篇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</si>
  <si>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陈东林</t>
  </si>
  <si>
    <r>
      <t>三临微信投稿一次 +1  优秀规培学员+3 讲座一次+1</t>
    </r>
    <r>
      <rPr>
        <sz val="10"/>
        <color indexed="10"/>
        <rFont val="宋体"/>
        <family val="0"/>
      </rPr>
      <t xml:space="preserve"> </t>
    </r>
  </si>
  <si>
    <r>
      <t>1</t>
    </r>
    <r>
      <rPr>
        <sz val="10"/>
        <rFont val="宋体"/>
        <family val="0"/>
      </rPr>
      <t>二级期刊第一作者</t>
    </r>
    <r>
      <rPr>
        <sz val="10"/>
        <rFont val="Times New Roman"/>
        <family val="1"/>
      </rPr>
      <t>+5 2</t>
    </r>
    <r>
      <rPr>
        <sz val="10"/>
        <rFont val="宋体"/>
        <family val="0"/>
      </rPr>
      <t>二级期刊第二作者</t>
    </r>
    <r>
      <rPr>
        <sz val="10"/>
        <rFont val="Times New Roman"/>
        <family val="1"/>
      </rPr>
      <t>+2 3</t>
    </r>
    <r>
      <rPr>
        <sz val="10"/>
        <rFont val="宋体"/>
        <family val="0"/>
      </rPr>
      <t>二级期刊第三作者</t>
    </r>
    <r>
      <rPr>
        <sz val="10"/>
        <rFont val="Times New Roman"/>
        <family val="1"/>
      </rPr>
      <t xml:space="preserve">+0.5  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</si>
  <si>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陈春艳</t>
  </si>
  <si>
    <r>
      <t>1.</t>
    </r>
    <r>
      <rPr>
        <sz val="10"/>
        <rFont val="宋体"/>
        <family val="0"/>
      </rPr>
      <t>寝室长</t>
    </r>
    <r>
      <rPr>
        <sz val="10"/>
        <rFont val="Times New Roman"/>
        <family val="1"/>
      </rPr>
      <t>+8 2.</t>
    </r>
    <r>
      <rPr>
        <sz val="10"/>
        <rFont val="宋体"/>
        <family val="0"/>
      </rPr>
      <t>研究生会志愿者活动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+1 3.</t>
    </r>
    <r>
      <rPr>
        <sz val="10"/>
        <rFont val="宋体"/>
        <family val="0"/>
      </rPr>
      <t>讲座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+1</t>
    </r>
  </si>
  <si>
    <t>陈家俊</t>
  </si>
  <si>
    <r>
      <t>1.</t>
    </r>
    <r>
      <rPr>
        <sz val="10"/>
        <rFont val="宋体"/>
        <family val="0"/>
      </rPr>
      <t>校运动会接力第一（团体）</t>
    </r>
    <r>
      <rPr>
        <sz val="10"/>
        <rFont val="Times New Roman"/>
        <family val="1"/>
      </rPr>
      <t>+6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校运动会</t>
    </r>
    <r>
      <rPr>
        <sz val="10"/>
        <rFont val="Times New Roman"/>
        <family val="1"/>
      </rPr>
      <t>400</t>
    </r>
    <r>
      <rPr>
        <sz val="10"/>
        <rFont val="宋体"/>
        <family val="0"/>
      </rPr>
      <t>米第三（个人）</t>
    </r>
    <r>
      <rPr>
        <sz val="10"/>
        <rFont val="Times New Roman"/>
        <family val="1"/>
      </rPr>
      <t>+5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．校运会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米第五（个人）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金华市定向大赛优胜奖</t>
    </r>
    <r>
      <rPr>
        <sz val="10"/>
        <rFont val="Times New Roman"/>
        <family val="1"/>
      </rPr>
      <t>+3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献血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6.</t>
    </r>
    <r>
      <rPr>
        <sz val="10"/>
        <rFont val="宋体"/>
        <family val="0"/>
      </rPr>
      <t>校运动会团体第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>+2</t>
    </r>
  </si>
  <si>
    <t xml:space="preserve">1.《胡浩宇教授治疗失眠症经验简介》2017年浙江省中西医结合会议学术论文＋1分 2.专业实践考核成绩优秀＋15分  </t>
  </si>
  <si>
    <t>谢云兴</t>
  </si>
  <si>
    <r>
      <rPr>
        <sz val="10"/>
        <rFont val="宋体"/>
        <family val="0"/>
      </rPr>
      <t>舍长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，义诊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</si>
  <si>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一作论文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，三作两篇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</si>
  <si>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王燕君</t>
  </si>
  <si>
    <r>
      <rPr>
        <sz val="10"/>
        <rFont val="宋体"/>
        <family val="0"/>
      </rPr>
      <t>组织委员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，校三好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</si>
  <si>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三作两篇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</si>
  <si>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邱周凌潇</t>
  </si>
  <si>
    <t xml:space="preserve"> 优秀规培学员+3 讲座一次+1 </t>
  </si>
  <si>
    <r>
      <t>1</t>
    </r>
    <r>
      <rPr>
        <sz val="10"/>
        <rFont val="宋体"/>
        <family val="0"/>
      </rPr>
      <t>二级期刊第一作者</t>
    </r>
    <r>
      <rPr>
        <sz val="10"/>
        <rFont val="Times New Roman"/>
        <family val="1"/>
      </rPr>
      <t>+5 2</t>
    </r>
    <r>
      <rPr>
        <sz val="10"/>
        <rFont val="宋体"/>
        <family val="0"/>
      </rPr>
      <t>二级期刊第二作者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</si>
  <si>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李杨</t>
  </si>
  <si>
    <r>
      <t>1.</t>
    </r>
    <r>
      <rPr>
        <sz val="10"/>
        <rFont val="宋体"/>
        <family val="0"/>
      </rPr>
      <t>生活委员</t>
    </r>
    <r>
      <rPr>
        <sz val="10"/>
        <rFont val="Times New Roman"/>
        <family val="1"/>
      </rPr>
      <t>+14 2.</t>
    </r>
    <r>
      <rPr>
        <sz val="10"/>
        <rFont val="宋体"/>
        <family val="0"/>
      </rPr>
      <t>学院义诊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+1 3.</t>
    </r>
    <r>
      <rPr>
        <sz val="10"/>
        <rFont val="宋体"/>
        <family val="0"/>
      </rPr>
      <t>三好学生</t>
    </r>
    <r>
      <rPr>
        <sz val="10"/>
        <rFont val="Times New Roman"/>
        <family val="1"/>
      </rPr>
      <t>+4 4</t>
    </r>
    <r>
      <rPr>
        <sz val="10"/>
        <rFont val="宋体"/>
        <family val="0"/>
      </rPr>
      <t>讲座一次</t>
    </r>
    <r>
      <rPr>
        <sz val="10"/>
        <rFont val="Times New Roman"/>
        <family val="1"/>
      </rPr>
      <t>+1</t>
    </r>
  </si>
  <si>
    <r>
      <rPr>
        <sz val="10"/>
        <rFont val="宋体"/>
        <family val="0"/>
      </rPr>
      <t>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</si>
  <si>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寇智君</t>
  </si>
  <si>
    <r>
      <t>新校区讲课</t>
    </r>
    <r>
      <rPr>
        <sz val="10"/>
        <rFont val="Times New Roman"/>
        <family val="1"/>
      </rPr>
      <t xml:space="preserve">+1 </t>
    </r>
    <r>
      <rPr>
        <sz val="10"/>
        <rFont val="宋体"/>
        <family val="0"/>
      </rPr>
      <t>讲座两次+2</t>
    </r>
  </si>
  <si>
    <r>
      <t>二级期刊一作</t>
    </r>
    <r>
      <rPr>
        <sz val="10"/>
        <rFont val="Times New Roman"/>
        <family val="1"/>
      </rPr>
      <t xml:space="preserve">+5 </t>
    </r>
    <r>
      <rPr>
        <sz val="10"/>
        <rFont val="宋体"/>
        <family val="0"/>
      </rPr>
      <t>两篇二级期刊三作</t>
    </r>
    <r>
      <rPr>
        <sz val="10"/>
        <rFont val="Times New Roman"/>
        <family val="1"/>
      </rPr>
      <t xml:space="preserve">+1 </t>
    </r>
    <r>
      <rPr>
        <sz val="10"/>
        <rFont val="宋体"/>
        <family val="0"/>
      </rPr>
      <t>一篇省级会议论文</t>
    </r>
    <r>
      <rPr>
        <sz val="10"/>
        <rFont val="Times New Roman"/>
        <family val="1"/>
      </rPr>
      <t xml:space="preserve">+1 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</si>
  <si>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何乐</t>
  </si>
  <si>
    <r>
      <t>1.</t>
    </r>
    <r>
      <rPr>
        <sz val="10"/>
        <rFont val="宋体"/>
        <family val="0"/>
      </rPr>
      <t>班长</t>
    </r>
    <r>
      <rPr>
        <sz val="10"/>
        <rFont val="Times New Roman"/>
        <family val="1"/>
      </rPr>
      <t xml:space="preserve"> +16</t>
    </r>
    <r>
      <rPr>
        <sz val="10"/>
        <rFont val="宋体"/>
        <family val="0"/>
      </rPr>
      <t>，校优干</t>
    </r>
    <r>
      <rPr>
        <sz val="10"/>
        <rFont val="Times New Roman"/>
        <family val="1"/>
      </rPr>
      <t>4</t>
    </r>
  </si>
  <si>
    <r>
      <t>1</t>
    </r>
    <r>
      <rPr>
        <sz val="10"/>
        <rFont val="宋体"/>
        <family val="0"/>
      </rPr>
      <t>专业实践考核成绩优秀＋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二级期刊论文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篇（第二作者）</t>
    </r>
    <r>
      <rPr>
        <sz val="10"/>
        <rFont val="Times New Roman"/>
        <family val="1"/>
      </rPr>
      <t xml:space="preserve"> +2</t>
    </r>
  </si>
  <si>
    <t>张敏莎</t>
  </si>
  <si>
    <r>
      <rPr>
        <sz val="10"/>
        <rFont val="宋体"/>
        <family val="0"/>
      </rPr>
      <t>签到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</si>
  <si>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一作一篇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，二作一篇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</si>
  <si>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万雅</t>
  </si>
  <si>
    <r>
      <rPr>
        <sz val="10"/>
        <rFont val="宋体"/>
        <family val="0"/>
      </rPr>
      <t>评委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，院研会干事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，评委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，雅思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</si>
  <si>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三作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，会议一篇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</si>
  <si>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于冉冉</t>
  </si>
  <si>
    <r>
      <rPr>
        <sz val="10"/>
        <rFont val="宋体"/>
        <family val="0"/>
      </rPr>
      <t>生活委员</t>
    </r>
    <r>
      <rPr>
        <sz val="10"/>
        <rFont val="Times New Roman"/>
        <family val="1"/>
      </rPr>
      <t xml:space="preserve"> +13</t>
    </r>
  </si>
  <si>
    <r>
      <t>1</t>
    </r>
    <r>
      <rPr>
        <sz val="10"/>
        <rFont val="宋体"/>
        <family val="0"/>
      </rPr>
      <t>专业实践技能考核，优秀</t>
    </r>
    <r>
      <rPr>
        <sz val="10"/>
        <rFont val="Times New Roman"/>
        <family val="1"/>
      </rPr>
      <t xml:space="preserve">   +15</t>
    </r>
    <r>
      <rPr>
        <sz val="10"/>
        <rFont val="宋体"/>
        <family val="0"/>
      </rPr>
      <t>，省级学术会议论文＋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分，</t>
    </r>
  </si>
  <si>
    <t>黄加力</t>
  </si>
  <si>
    <r>
      <t xml:space="preserve">寝室长+8  </t>
    </r>
    <r>
      <rPr>
        <sz val="10"/>
        <rFont val="宋体"/>
        <family val="0"/>
      </rPr>
      <t>校级志愿服务活动一次+1</t>
    </r>
  </si>
  <si>
    <t>会议论文一篇获评优秀 2.5，专业实践奖励 优秀 +15</t>
  </si>
  <si>
    <t>郑丽丽</t>
  </si>
  <si>
    <r>
      <rPr>
        <sz val="10"/>
        <rFont val="宋体"/>
        <family val="0"/>
      </rPr>
      <t>舍长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，评委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</si>
  <si>
    <r>
      <rPr>
        <sz val="10"/>
        <rFont val="宋体"/>
        <family val="0"/>
      </rPr>
      <t>二作论文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</si>
  <si>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黄超凡</t>
  </si>
  <si>
    <r>
      <rPr>
        <sz val="10"/>
        <rFont val="宋体"/>
        <family val="0"/>
      </rPr>
      <t>义诊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，摄影比赛一等奖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，技能大赛三等奖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</si>
  <si>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会议论文一篇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</si>
  <si>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顾亚亭</t>
  </si>
  <si>
    <r>
      <t>1.</t>
    </r>
    <r>
      <rPr>
        <sz val="10"/>
        <rFont val="宋体"/>
        <family val="0"/>
      </rPr>
      <t>二级期刊第一作者</t>
    </r>
    <r>
      <rPr>
        <sz val="10"/>
        <rFont val="Times New Roman"/>
        <family val="1"/>
      </rPr>
      <t>+5 2.</t>
    </r>
    <r>
      <rPr>
        <sz val="10"/>
        <rFont val="宋体"/>
        <family val="0"/>
      </rPr>
      <t>省中管局课题第五作者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</si>
  <si>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刘婉</t>
  </si>
  <si>
    <t>三临微信投稿一次 +1</t>
  </si>
  <si>
    <r>
      <t xml:space="preserve">1 </t>
    </r>
    <r>
      <rPr>
        <sz val="10"/>
        <rFont val="宋体"/>
        <family val="0"/>
      </rPr>
      <t>《实用中医》（国家级刊物）编委</t>
    </r>
    <r>
      <rPr>
        <sz val="10"/>
        <rFont val="Times New Roman"/>
        <family val="1"/>
      </rPr>
      <t xml:space="preserve"> +5   2.</t>
    </r>
    <r>
      <rPr>
        <sz val="10"/>
        <rFont val="宋体"/>
        <family val="0"/>
      </rPr>
      <t>二级杂志第三作者一篇</t>
    </r>
    <r>
      <rPr>
        <sz val="10"/>
        <rFont val="Times New Roman"/>
        <family val="1"/>
      </rPr>
      <t xml:space="preserve"> +0.5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</si>
  <si>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李晓</t>
  </si>
  <si>
    <r>
      <t xml:space="preserve">1 </t>
    </r>
    <r>
      <rPr>
        <sz val="10"/>
        <rFont val="宋体"/>
        <family val="0"/>
      </rPr>
      <t>学习委员</t>
    </r>
    <r>
      <rPr>
        <sz val="10"/>
        <rFont val="Times New Roman"/>
        <family val="1"/>
      </rPr>
      <t xml:space="preserve"> B</t>
    </r>
    <r>
      <rPr>
        <sz val="10"/>
        <rFont val="宋体"/>
        <family val="0"/>
      </rPr>
      <t>档</t>
    </r>
    <r>
      <rPr>
        <sz val="10"/>
        <rFont val="Times New Roman"/>
        <family val="1"/>
      </rPr>
      <t xml:space="preserve"> +13</t>
    </r>
  </si>
  <si>
    <r>
      <t>1</t>
    </r>
    <r>
      <rPr>
        <sz val="10"/>
        <rFont val="宋体"/>
        <family val="0"/>
      </rPr>
      <t>专业实践考核成绩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 15</t>
    </r>
  </si>
  <si>
    <t>郭莹</t>
  </si>
  <si>
    <r>
      <t>组织委员</t>
    </r>
    <r>
      <rPr>
        <sz val="10"/>
        <rFont val="Times New Roman"/>
        <family val="1"/>
      </rPr>
      <t>+13</t>
    </r>
  </si>
  <si>
    <t>钟吉咪</t>
  </si>
  <si>
    <r>
      <rPr>
        <sz val="10"/>
        <rFont val="宋体"/>
        <family val="0"/>
      </rPr>
      <t>答题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</si>
  <si>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一作一篇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</si>
  <si>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黄利兵</t>
  </si>
  <si>
    <r>
      <t>1</t>
    </r>
    <r>
      <rPr>
        <sz val="10"/>
        <rFont val="宋体"/>
        <family val="0"/>
      </rPr>
      <t>专业实践奖励：优秀</t>
    </r>
    <r>
      <rPr>
        <sz val="10"/>
        <rFont val="Times New Roman"/>
        <family val="1"/>
      </rPr>
      <t xml:space="preserve"> 15</t>
    </r>
    <r>
      <rPr>
        <sz val="10"/>
        <rFont val="宋体"/>
        <family val="0"/>
      </rPr>
      <t>分，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二级期刊第一作者：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</si>
  <si>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t>王丽娜</t>
  </si>
  <si>
    <r>
      <t>1</t>
    </r>
    <r>
      <rPr>
        <sz val="10"/>
        <rFont val="宋体"/>
        <family val="0"/>
      </rPr>
      <t>专业实践奖励：优秀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二级期刊第一作者：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</si>
  <si>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t>辛彦萱</t>
  </si>
  <si>
    <r>
      <rPr>
        <sz val="10"/>
        <rFont val="宋体"/>
        <family val="0"/>
      </rPr>
      <t>英语六级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</si>
  <si>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，二作一篇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，三作一篇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</t>
    </r>
    <r>
      <rPr>
        <sz val="10"/>
        <rFont val="宋体"/>
        <family val="0"/>
      </rPr>
      <t>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</si>
  <si>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徐璐</t>
  </si>
  <si>
    <r>
      <rPr>
        <sz val="10"/>
        <rFont val="宋体"/>
        <family val="0"/>
      </rPr>
      <t>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，舍长</t>
    </r>
    <r>
      <rPr>
        <sz val="10"/>
        <rFont val="Times New Roman"/>
        <family val="1"/>
      </rPr>
      <t>8</t>
    </r>
  </si>
  <si>
    <t>诸丹维</t>
  </si>
  <si>
    <r>
      <rPr>
        <sz val="10"/>
        <rFont val="宋体"/>
        <family val="0"/>
      </rPr>
      <t>评委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</si>
  <si>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两课题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，三作论文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</si>
  <si>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刘洋</t>
  </si>
  <si>
    <t>王映峰</t>
  </si>
  <si>
    <t>篮球赛一等奖6，答题1</t>
  </si>
  <si>
    <t>胡科科</t>
  </si>
  <si>
    <r>
      <t>1.</t>
    </r>
    <r>
      <rPr>
        <sz val="10"/>
        <rFont val="宋体"/>
        <family val="0"/>
      </rPr>
      <t>会议论文</t>
    </r>
    <r>
      <rPr>
        <sz val="10"/>
        <rFont val="Times New Roman"/>
        <family val="1"/>
      </rPr>
      <t>+1 2.</t>
    </r>
    <r>
      <rPr>
        <sz val="10"/>
        <rFont val="宋体"/>
        <family val="0"/>
      </rPr>
      <t>厅局级科研项目第二作者</t>
    </r>
    <r>
      <rPr>
        <sz val="10"/>
        <rFont val="Times New Roman"/>
        <family val="1"/>
      </rPr>
      <t xml:space="preserve"> +3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</si>
  <si>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龙平</t>
  </si>
  <si>
    <r>
      <t>寝室长</t>
    </r>
    <r>
      <rPr>
        <sz val="10"/>
        <rFont val="Times New Roman"/>
        <family val="1"/>
      </rPr>
      <t xml:space="preserve">+8 </t>
    </r>
    <r>
      <rPr>
        <sz val="10"/>
        <rFont val="宋体"/>
        <family val="0"/>
      </rPr>
      <t>讲座一次</t>
    </r>
    <r>
      <rPr>
        <sz val="10"/>
        <rFont val="Times New Roman"/>
        <family val="1"/>
      </rPr>
      <t>+1</t>
    </r>
  </si>
  <si>
    <t>廖建</t>
  </si>
  <si>
    <t>寝室长+8</t>
  </si>
  <si>
    <t>刘振忠</t>
  </si>
  <si>
    <t>刘翠婷</t>
  </si>
  <si>
    <r>
      <rPr>
        <sz val="10"/>
        <rFont val="宋体"/>
        <family val="0"/>
      </rPr>
      <t>舍长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，答题</t>
    </r>
    <r>
      <rPr>
        <sz val="10"/>
        <rFont val="Times New Roman"/>
        <family val="1"/>
      </rPr>
      <t>1</t>
    </r>
  </si>
  <si>
    <t>高洋洋</t>
  </si>
  <si>
    <t>优秀学员证书 +3.</t>
  </si>
  <si>
    <r>
      <t>1</t>
    </r>
    <r>
      <rPr>
        <sz val="10"/>
        <rFont val="宋体"/>
        <family val="0"/>
      </rPr>
      <t>学术论文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篇（+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出科成绩</t>
    </r>
    <r>
      <rPr>
        <sz val="10"/>
        <rFont val="Times New Roman"/>
        <family val="1"/>
      </rPr>
      <t>91.75</t>
    </r>
    <r>
      <rPr>
        <sz val="10"/>
        <rFont val="宋体"/>
        <family val="0"/>
      </rPr>
      <t>（+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），专业实践奖励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</si>
  <si>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曾晶晶</t>
  </si>
  <si>
    <r>
      <t>200</t>
    </r>
    <r>
      <rPr>
        <sz val="10"/>
        <rFont val="宋体"/>
        <family val="0"/>
      </rPr>
      <t>米第二</t>
    </r>
    <r>
      <rPr>
        <sz val="10"/>
        <rFont val="Times New Roman"/>
        <family val="1"/>
      </rPr>
      <t>+6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米第四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400</t>
    </r>
    <r>
      <rPr>
        <sz val="10"/>
        <rFont val="宋体"/>
        <family val="0"/>
      </rPr>
      <t>米接力第五</t>
    </r>
    <r>
      <rPr>
        <sz val="10"/>
        <rFont val="Times New Roman"/>
        <family val="1"/>
      </rPr>
      <t>+2</t>
    </r>
    <r>
      <rPr>
        <sz val="10"/>
        <rFont val="宋体"/>
        <family val="0"/>
      </rPr>
      <t>，政府答题</t>
    </r>
    <r>
      <rPr>
        <sz val="10"/>
        <rFont val="Times New Roman"/>
        <family val="1"/>
      </rPr>
      <t>+1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2</t>
    </r>
  </si>
  <si>
    <t>鲁伟</t>
  </si>
  <si>
    <r>
      <t>中管局课题排名第二</t>
    </r>
    <r>
      <rPr>
        <sz val="10"/>
        <rFont val="Times New Roman"/>
        <family val="1"/>
      </rPr>
      <t xml:space="preserve"> +3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</si>
  <si>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郭晓</t>
  </si>
  <si>
    <r>
      <rPr>
        <sz val="10"/>
        <rFont val="宋体"/>
        <family val="0"/>
      </rPr>
      <t>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，义诊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</si>
  <si>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二作一篇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</si>
  <si>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尹帅子</t>
  </si>
  <si>
    <r>
      <t>参加医院运动会</t>
    </r>
    <r>
      <rPr>
        <sz val="10"/>
        <rFont val="Times New Roman"/>
        <family val="1"/>
      </rPr>
      <t xml:space="preserve">+1 </t>
    </r>
    <r>
      <rPr>
        <sz val="10"/>
        <rFont val="宋体"/>
        <family val="0"/>
      </rPr>
      <t>暑期社会实践</t>
    </r>
    <r>
      <rPr>
        <sz val="10"/>
        <rFont val="Times New Roman"/>
        <family val="1"/>
      </rPr>
      <t xml:space="preserve">+2 </t>
    </r>
    <r>
      <rPr>
        <sz val="10"/>
        <rFont val="宋体"/>
        <family val="0"/>
      </rPr>
      <t>义诊</t>
    </r>
    <r>
      <rPr>
        <sz val="10"/>
        <rFont val="Times New Roman"/>
        <family val="1"/>
      </rPr>
      <t xml:space="preserve">+1 </t>
    </r>
    <r>
      <rPr>
        <sz val="10"/>
        <rFont val="宋体"/>
        <family val="0"/>
      </rPr>
      <t>讲座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 xml:space="preserve">+1 </t>
    </r>
  </si>
  <si>
    <t>邹密沂</t>
  </si>
  <si>
    <t>吴碧雯</t>
  </si>
  <si>
    <r>
      <rPr>
        <sz val="10"/>
        <rFont val="宋体"/>
        <family val="0"/>
      </rPr>
      <t>技能大赛三等奖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</si>
  <si>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会议论文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，专业实践奖励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优秀</t>
    </r>
    <r>
      <rPr>
        <sz val="10"/>
        <rFont val="Times New Roman"/>
        <family val="1"/>
      </rPr>
      <t xml:space="preserve"> +15</t>
    </r>
  </si>
  <si>
    <t>钟航</t>
  </si>
  <si>
    <t>讲座三次+3</t>
  </si>
  <si>
    <t>赵婵</t>
  </si>
  <si>
    <r>
      <rPr>
        <sz val="10"/>
        <rFont val="宋体"/>
        <family val="0"/>
      </rPr>
      <t>答题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，签到</t>
    </r>
    <r>
      <rPr>
        <sz val="10"/>
        <rFont val="Times New Roman"/>
        <family val="1"/>
      </rPr>
      <t>1</t>
    </r>
  </si>
  <si>
    <t>郑峰</t>
  </si>
  <si>
    <r>
      <t>讲座两次</t>
    </r>
    <r>
      <rPr>
        <sz val="10"/>
        <rFont val="Times New Roman"/>
        <family val="1"/>
      </rPr>
      <t>+2</t>
    </r>
  </si>
  <si>
    <t>邱静雅</t>
  </si>
  <si>
    <t>郭丽丽</t>
  </si>
  <si>
    <t>讲座一次+1</t>
  </si>
  <si>
    <t>吴信祥</t>
  </si>
  <si>
    <t>姚问</t>
  </si>
  <si>
    <t>会议一篇1，专业实践奖励 优秀 +15</t>
  </si>
  <si>
    <t>武亚丹</t>
  </si>
  <si>
    <t>1、专业实践考核成绩优秀+15分</t>
  </si>
  <si>
    <t>周文溢</t>
  </si>
  <si>
    <t>虞杰</t>
  </si>
  <si>
    <t>王泽</t>
  </si>
  <si>
    <r>
      <t>1</t>
    </r>
    <r>
      <rPr>
        <sz val="10"/>
        <rFont val="宋体"/>
        <family val="0"/>
      </rPr>
      <t>、专业实践考核成绩优秀</t>
    </r>
    <r>
      <rPr>
        <sz val="10"/>
        <rFont val="Times New Roman"/>
        <family val="1"/>
      </rPr>
      <t>+15</t>
    </r>
    <r>
      <rPr>
        <sz val="10"/>
        <rFont val="宋体"/>
        <family val="0"/>
      </rPr>
      <t>分</t>
    </r>
  </si>
  <si>
    <t>李浩洋</t>
  </si>
  <si>
    <t>孟伟康</t>
  </si>
  <si>
    <t>田帅</t>
  </si>
  <si>
    <t>王妍允</t>
  </si>
  <si>
    <t>张旭栋</t>
  </si>
  <si>
    <t>魏苗苗</t>
  </si>
  <si>
    <t>李艳</t>
  </si>
  <si>
    <t>郭明强</t>
  </si>
  <si>
    <t>梅庆男</t>
  </si>
  <si>
    <t>陈新新</t>
  </si>
  <si>
    <t>1.专业实践考核成绩优秀+15</t>
  </si>
  <si>
    <t>王彤</t>
  </si>
  <si>
    <t>周彬</t>
  </si>
  <si>
    <t>司晋燕</t>
  </si>
  <si>
    <r>
      <t>1</t>
    </r>
    <r>
      <rPr>
        <sz val="10"/>
        <rFont val="宋体"/>
        <family val="0"/>
      </rPr>
      <t>专业实践考核成绩优秀</t>
    </r>
    <r>
      <rPr>
        <sz val="10"/>
        <rFont val="Times New Roman"/>
        <family val="1"/>
      </rPr>
      <t>+15</t>
    </r>
  </si>
  <si>
    <t>方立静</t>
  </si>
  <si>
    <t xml:space="preserve">                                                                       </t>
  </si>
  <si>
    <t>测评小组成员签名：</t>
  </si>
  <si>
    <t>学院审核意见：</t>
  </si>
  <si>
    <r>
      <t>浙江中医药大学 2015 级博士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硕士研究生第 一 学年综合素质测评成绩统计表（班长填</t>
    </r>
    <r>
      <rPr>
        <sz val="10.5"/>
        <rFont val="Times New Roman"/>
        <family val="1"/>
      </rPr>
      <t>)</t>
    </r>
  </si>
  <si>
    <t>B</t>
  </si>
  <si>
    <t>原因及加分</t>
  </si>
  <si>
    <t>平均分</t>
  </si>
  <si>
    <t>杨一天</t>
  </si>
  <si>
    <r>
      <t>1.</t>
    </r>
    <r>
      <rPr>
        <sz val="10.5"/>
        <rFont val="宋体"/>
        <family val="0"/>
      </rPr>
      <t>二级期刊论文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作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篇+5分；</t>
    </r>
    <r>
      <rPr>
        <sz val="10.5"/>
        <rFont val="Times New Roman"/>
        <family val="1"/>
      </rPr>
      <t>2.SCI</t>
    </r>
    <r>
      <rPr>
        <sz val="10.5"/>
        <rFont val="宋体"/>
        <family val="0"/>
      </rPr>
      <t>三作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5*18.392=91.96</t>
    </r>
  </si>
  <si>
    <t>艾琪</t>
  </si>
  <si>
    <r>
      <t>舍长8，技能大赛二等奖5，摄影三等奖5，义诊1</t>
    </r>
    <r>
      <rPr>
        <sz val="10.5"/>
        <rFont val="宋体"/>
        <family val="0"/>
      </rPr>
      <t>，六级2，答题1</t>
    </r>
    <r>
      <rPr>
        <sz val="10.5"/>
        <rFont val="宋体"/>
        <family val="0"/>
      </rPr>
      <t>，签到</t>
    </r>
    <r>
      <rPr>
        <sz val="10.5"/>
        <rFont val="宋体"/>
        <family val="0"/>
      </rPr>
      <t>2</t>
    </r>
  </si>
  <si>
    <r>
      <rPr>
        <sz val="10.5"/>
        <rFont val="宋体"/>
        <family val="0"/>
      </rPr>
      <t>一作一篇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，二作两篇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，一级二作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，会议论文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，新苗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，创新项目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，成果奖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，远志杯三等奖</t>
    </r>
    <r>
      <rPr>
        <sz val="10.5"/>
        <rFont val="Times New Roman"/>
        <family val="1"/>
      </rPr>
      <t>3</t>
    </r>
  </si>
  <si>
    <t>潘高之胤</t>
  </si>
  <si>
    <t>答题1，评委两次2，暑期实践2，晨曦45次22.5，义诊1，签到2，平台文章3，舍长8</t>
  </si>
  <si>
    <r>
      <rPr>
        <sz val="10.5"/>
        <rFont val="宋体"/>
        <family val="0"/>
      </rPr>
      <t>一作三篇</t>
    </r>
    <r>
      <rPr>
        <sz val="10.5"/>
        <rFont val="Times New Roman"/>
        <family val="1"/>
      </rPr>
      <t>15</t>
    </r>
    <r>
      <rPr>
        <sz val="10.5"/>
        <rFont val="宋体"/>
        <family val="0"/>
      </rPr>
      <t>，二作两篇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，会议三篇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，省优秀论文三等奖</t>
    </r>
    <r>
      <rPr>
        <sz val="10.5"/>
        <rFont val="Times New Roman"/>
        <family val="1"/>
      </rPr>
      <t>0.5</t>
    </r>
  </si>
  <si>
    <t>柴文新</t>
  </si>
  <si>
    <t>宣传部长14，篮球比赛第一6，评委1，答题1，晨曦30次15，义诊2，签到3</t>
  </si>
  <si>
    <r>
      <rPr>
        <sz val="10.5"/>
        <rFont val="宋体"/>
        <family val="0"/>
      </rPr>
      <t>一作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，新苗二排名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，创新项目</t>
    </r>
    <r>
      <rPr>
        <sz val="10.5"/>
        <rFont val="Times New Roman"/>
        <family val="1"/>
      </rPr>
      <t>3</t>
    </r>
  </si>
  <si>
    <t>殷洁</t>
  </si>
  <si>
    <r>
      <t>技能大赛二等奖5，签到</t>
    </r>
    <r>
      <rPr>
        <sz val="10.5"/>
        <rFont val="宋体"/>
        <family val="0"/>
      </rPr>
      <t>1</t>
    </r>
  </si>
  <si>
    <r>
      <rPr>
        <sz val="10.5"/>
        <rFont val="宋体"/>
        <family val="0"/>
      </rPr>
      <t>一作两篇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，二作一篇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，三作两篇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，新苗二作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，</t>
    </r>
    <r>
      <rPr>
        <sz val="10.5"/>
        <rFont val="宋体"/>
        <family val="0"/>
      </rPr>
      <t>成果奖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，三等奖</t>
    </r>
    <r>
      <rPr>
        <sz val="10.5"/>
        <rFont val="Times New Roman"/>
        <family val="1"/>
      </rPr>
      <t>3</t>
    </r>
  </si>
  <si>
    <t>肖双凯</t>
  </si>
  <si>
    <r>
      <t>实践部长14.</t>
    </r>
    <r>
      <rPr>
        <sz val="10.5"/>
        <rFont val="宋体"/>
        <family val="0"/>
      </rPr>
      <t>答题1，</t>
    </r>
    <r>
      <rPr>
        <sz val="10.5"/>
        <rFont val="宋体"/>
        <family val="0"/>
      </rPr>
      <t>义诊7，晨曦9次4.5，签到</t>
    </r>
    <r>
      <rPr>
        <sz val="10.5"/>
        <rFont val="宋体"/>
        <family val="0"/>
      </rPr>
      <t>1</t>
    </r>
  </si>
  <si>
    <r>
      <rPr>
        <sz val="10.5"/>
        <rFont val="宋体"/>
        <family val="0"/>
      </rPr>
      <t>一作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，二作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，三作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，国自然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作</t>
    </r>
    <r>
      <rPr>
        <sz val="10.5"/>
        <rFont val="Times New Roman"/>
        <family val="1"/>
      </rPr>
      <t>3</t>
    </r>
  </si>
  <si>
    <t>刘健强</t>
  </si>
  <si>
    <r>
      <t>献血1</t>
    </r>
    <r>
      <rPr>
        <sz val="10.5"/>
        <rFont val="宋体"/>
        <family val="0"/>
      </rPr>
      <t>0次20，义诊</t>
    </r>
    <r>
      <rPr>
        <sz val="10.5"/>
        <rFont val="宋体"/>
        <family val="0"/>
      </rPr>
      <t>3</t>
    </r>
    <r>
      <rPr>
        <sz val="10.5"/>
        <rFont val="宋体"/>
        <family val="0"/>
      </rPr>
      <t>，班委</t>
    </r>
    <r>
      <rPr>
        <sz val="10.5"/>
        <rFont val="宋体"/>
        <family val="0"/>
      </rPr>
      <t>13</t>
    </r>
    <r>
      <rPr>
        <sz val="10.5"/>
        <rFont val="宋体"/>
        <family val="0"/>
      </rPr>
      <t>，晨曦</t>
    </r>
    <r>
      <rPr>
        <sz val="10.5"/>
        <rFont val="宋体"/>
        <family val="0"/>
      </rPr>
      <t>6次3，优秀学生干部</t>
    </r>
    <r>
      <rPr>
        <sz val="10.5"/>
        <rFont val="宋体"/>
        <family val="0"/>
      </rPr>
      <t>4</t>
    </r>
  </si>
  <si>
    <r>
      <rPr>
        <sz val="10.5"/>
        <rFont val="宋体"/>
        <family val="0"/>
      </rPr>
      <t>二作一篇</t>
    </r>
    <r>
      <rPr>
        <sz val="10.5"/>
        <rFont val="宋体"/>
        <family val="0"/>
      </rPr>
      <t>2</t>
    </r>
  </si>
  <si>
    <t>周彩红</t>
  </si>
  <si>
    <r>
      <t>1.</t>
    </r>
    <r>
      <rPr>
        <sz val="10.5"/>
        <rFont val="宋体"/>
        <family val="0"/>
      </rPr>
      <t>暑期社会实践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分；2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文体委</t>
    </r>
    <r>
      <rPr>
        <sz val="10.5"/>
        <rFont val="Times New Roman"/>
        <family val="1"/>
      </rPr>
      <t>+13</t>
    </r>
    <r>
      <rPr>
        <sz val="10.5"/>
        <rFont val="宋体"/>
        <family val="0"/>
      </rPr>
      <t>分；3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参加院校沙龙组织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分；4</t>
    </r>
    <r>
      <rPr>
        <sz val="10.5"/>
        <rFont val="Times New Roman"/>
        <family val="1"/>
      </rPr>
      <t>..</t>
    </r>
    <r>
      <rPr>
        <sz val="10.5"/>
        <rFont val="宋体"/>
        <family val="0"/>
      </rPr>
      <t>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分；5.三好学生</t>
    </r>
    <r>
      <rPr>
        <sz val="10.5"/>
        <rFont val="Times New Roman"/>
        <family val="1"/>
      </rPr>
      <t>+4</t>
    </r>
  </si>
  <si>
    <r>
      <t>1.</t>
    </r>
    <r>
      <rPr>
        <sz val="10.5"/>
        <rFont val="宋体"/>
        <family val="0"/>
      </rPr>
      <t>二级期刊论文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作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篇+5分；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二级期刊论文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作一篇+2分</t>
    </r>
  </si>
  <si>
    <t>石亚莉</t>
  </si>
  <si>
    <t>年级组长16，义诊3，答题1，签到1</t>
  </si>
  <si>
    <t>二作一篇2</t>
  </si>
  <si>
    <t>刘国新</t>
  </si>
  <si>
    <r>
      <t>1.</t>
    </r>
    <r>
      <rPr>
        <sz val="10.5"/>
        <rFont val="宋体"/>
        <family val="0"/>
      </rPr>
      <t>寝室长+8分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讲座一次</t>
    </r>
    <r>
      <rPr>
        <sz val="10.5"/>
        <rFont val="Times New Roman"/>
        <family val="1"/>
      </rPr>
      <t xml:space="preserve">+1 </t>
    </r>
    <r>
      <rPr>
        <sz val="10.5"/>
        <rFont val="宋体"/>
        <family val="0"/>
      </rPr>
      <t>义诊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+1</t>
    </r>
  </si>
  <si>
    <r>
      <t>二级期刊论文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作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篇+5分</t>
    </r>
  </si>
  <si>
    <t>杨露露</t>
  </si>
  <si>
    <t>签到2</t>
  </si>
  <si>
    <r>
      <rPr>
        <sz val="10.5"/>
        <rFont val="宋体"/>
        <family val="0"/>
      </rPr>
      <t>一作一篇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，国家会议两篇</t>
    </r>
    <r>
      <rPr>
        <sz val="10.5"/>
        <rFont val="Times New Roman"/>
        <family val="1"/>
      </rPr>
      <t>4</t>
    </r>
  </si>
  <si>
    <t>杨成</t>
  </si>
  <si>
    <t>1.党支部书记+16；2.校级志愿服务活动一次+1 3讲座一次+1</t>
  </si>
  <si>
    <r>
      <t>二级期刊论文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作+0.5分</t>
    </r>
  </si>
  <si>
    <t>侯晶艳</t>
  </si>
  <si>
    <r>
      <t>1.</t>
    </r>
    <r>
      <rPr>
        <sz val="10.5"/>
        <rFont val="宋体"/>
        <family val="0"/>
      </rPr>
      <t>暑期社会实践+2分；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>学委+13分；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参加院校沙龙组织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次+2分；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>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次+2分；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>通报批评一次—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分</t>
    </r>
  </si>
  <si>
    <r>
      <t>省部级会议论文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篇+1分</t>
    </r>
  </si>
  <si>
    <t>汪国敏</t>
  </si>
  <si>
    <r>
      <t>1.</t>
    </r>
    <r>
      <rPr>
        <sz val="10.5"/>
        <rFont val="宋体"/>
        <family val="0"/>
      </rPr>
      <t>班长</t>
    </r>
    <r>
      <rPr>
        <sz val="10.5"/>
        <rFont val="Times New Roman"/>
        <family val="1"/>
      </rPr>
      <t>A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 xml:space="preserve"> +16</t>
    </r>
  </si>
  <si>
    <t>无</t>
  </si>
  <si>
    <t>张杰</t>
  </si>
  <si>
    <t>1.发表二级期刊1篇（第1作者） +5</t>
  </si>
  <si>
    <t>蔡兵兵</t>
  </si>
  <si>
    <t>1.二级期刊学术论文 +5</t>
  </si>
  <si>
    <t>李嘉敏</t>
  </si>
  <si>
    <r>
      <t>二级期刊论文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作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+5</t>
    </r>
    <r>
      <rPr>
        <sz val="10.5"/>
        <rFont val="宋体"/>
        <family val="0"/>
      </rPr>
      <t>分；</t>
    </r>
  </si>
  <si>
    <t>孙丹璐</t>
  </si>
  <si>
    <t>签到1,答题1</t>
  </si>
  <si>
    <r>
      <rPr>
        <sz val="10.5"/>
        <rFont val="宋体"/>
        <family val="0"/>
      </rPr>
      <t>一作一篇</t>
    </r>
    <r>
      <rPr>
        <sz val="10.5"/>
        <rFont val="Times New Roman"/>
        <family val="1"/>
      </rPr>
      <t>5</t>
    </r>
  </si>
  <si>
    <t>邱锐</t>
  </si>
  <si>
    <r>
      <t>1.</t>
    </r>
    <r>
      <rPr>
        <sz val="10.5"/>
        <rFont val="宋体"/>
        <family val="0"/>
      </rPr>
      <t>班委成员</t>
    </r>
    <r>
      <rPr>
        <sz val="10.5"/>
        <rFont val="Times New Roman"/>
        <family val="1"/>
      </rPr>
      <t xml:space="preserve"> B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 xml:space="preserve"> +13</t>
    </r>
  </si>
  <si>
    <t>邵伟凤</t>
  </si>
  <si>
    <t>签到1</t>
  </si>
  <si>
    <r>
      <rPr>
        <sz val="10.5"/>
        <rFont val="宋体"/>
        <family val="0"/>
      </rPr>
      <t>一作论文</t>
    </r>
    <r>
      <rPr>
        <sz val="10.5"/>
        <rFont val="Times New Roman"/>
        <family val="1"/>
      </rPr>
      <t>5</t>
    </r>
  </si>
  <si>
    <t>岑婵琳</t>
  </si>
  <si>
    <r>
      <rPr>
        <sz val="10.5"/>
        <rFont val="宋体"/>
        <family val="0"/>
      </rPr>
      <t>会议论文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4</t>
    </r>
  </si>
  <si>
    <t>邓辉辉</t>
  </si>
  <si>
    <r>
      <rPr>
        <sz val="10.5"/>
        <rFont val="宋体"/>
        <family val="0"/>
      </rPr>
      <t>院书法比赛二等奖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，签到</t>
    </r>
    <r>
      <rPr>
        <sz val="10.5"/>
        <rFont val="Times New Roman"/>
        <family val="1"/>
      </rPr>
      <t>1</t>
    </r>
  </si>
  <si>
    <t>满夏楠</t>
  </si>
  <si>
    <t>佘丽娇</t>
  </si>
  <si>
    <t>张泽钰</t>
  </si>
  <si>
    <t>张利妨</t>
  </si>
  <si>
    <t>宋杰</t>
  </si>
  <si>
    <t>黄涛</t>
  </si>
  <si>
    <t>崔秋月</t>
  </si>
  <si>
    <t>葛其亭</t>
  </si>
  <si>
    <t>石相应</t>
  </si>
  <si>
    <t>孙绿俊</t>
  </si>
  <si>
    <t>方菁</t>
  </si>
  <si>
    <t>林文博</t>
  </si>
  <si>
    <t>附加分原因及加分</t>
  </si>
  <si>
    <t>刘盈君</t>
  </si>
  <si>
    <t>24分：党支书15，评委1，校十佳学术之星8</t>
  </si>
  <si>
    <r>
      <t>42</t>
    </r>
    <r>
      <rPr>
        <sz val="10.5"/>
        <rFont val="宋体"/>
        <family val="0"/>
      </rPr>
      <t>分：一级一作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，国自然六作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，省自然四作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，优秀博士论文</t>
    </r>
    <r>
      <rPr>
        <sz val="10.5"/>
        <rFont val="Times New Roman"/>
        <family val="1"/>
      </rPr>
      <t>30</t>
    </r>
  </si>
  <si>
    <t>杜宝昕</t>
  </si>
  <si>
    <t>寝室长+8分</t>
  </si>
  <si>
    <t xml:space="preserve">1 .二级期刊1篇 第一作者 +5，2 .二级期刊1篇 第三作者 +0.5 </t>
  </si>
  <si>
    <t>石焱</t>
  </si>
  <si>
    <t>6分：浙江省一流学科项目6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</si>
</sst>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0.00000_ "/>
    <numFmt numFmtId="179" formatCode="0.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.5"/>
      <color indexed="10"/>
      <name val="Times New Roman"/>
      <family val="1"/>
    </font>
    <font>
      <sz val="10"/>
      <color indexed="4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176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176" fontId="1" fillId="11" borderId="1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7" fontId="3" fillId="11" borderId="10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justify" vertical="top" wrapText="1"/>
    </xf>
    <xf numFmtId="0" fontId="4" fillId="0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25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/>
    </xf>
    <xf numFmtId="178" fontId="4" fillId="26" borderId="0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justify" vertical="top" wrapText="1"/>
    </xf>
    <xf numFmtId="0" fontId="4" fillId="26" borderId="10" xfId="0" applyFont="1" applyFill="1" applyBorder="1" applyAlignment="1">
      <alignment horizontal="center" vertical="top" wrapText="1"/>
    </xf>
    <xf numFmtId="178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178" fontId="4" fillId="26" borderId="10" xfId="0" applyNumberFormat="1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left" vertical="center" wrapText="1"/>
    </xf>
    <xf numFmtId="179" fontId="7" fillId="26" borderId="10" xfId="0" applyNumberFormat="1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H1">
      <selection activeCell="L1" sqref="L1:L16384"/>
    </sheetView>
  </sheetViews>
  <sheetFormatPr defaultColWidth="9.00390625" defaultRowHeight="14.25"/>
  <cols>
    <col min="1" max="1" width="7.625" style="57" customWidth="1"/>
    <col min="2" max="2" width="4.875" style="57" customWidth="1"/>
    <col min="3" max="4" width="6.00390625" style="57" customWidth="1"/>
    <col min="5" max="5" width="69.875" style="58" customWidth="1"/>
    <col min="6" max="6" width="4.875" style="57" customWidth="1"/>
    <col min="7" max="7" width="6.375" style="57" customWidth="1"/>
    <col min="8" max="8" width="6.625" style="57" customWidth="1"/>
    <col min="9" max="9" width="114.25390625" style="58" customWidth="1"/>
    <col min="10" max="10" width="6.25390625" style="57" customWidth="1"/>
    <col min="11" max="11" width="9.375" style="59" bestFit="1" customWidth="1"/>
    <col min="12" max="12" width="21.125" style="59" customWidth="1"/>
    <col min="13" max="254" width="9.00390625" style="57" customWidth="1"/>
  </cols>
  <sheetData>
    <row r="1" spans="1:11" ht="14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15" customHeight="1">
      <c r="A2" s="85"/>
      <c r="B2" s="85"/>
      <c r="C2" s="86" t="s">
        <v>1</v>
      </c>
      <c r="D2" s="86"/>
      <c r="E2" s="86"/>
      <c r="F2" s="86"/>
      <c r="G2" s="86" t="s">
        <v>2</v>
      </c>
      <c r="H2" s="86"/>
      <c r="I2" s="86"/>
      <c r="J2" s="86"/>
      <c r="K2" s="87" t="s">
        <v>3</v>
      </c>
    </row>
    <row r="3" spans="1:12" s="54" customFormat="1" ht="19.5" customHeight="1">
      <c r="A3" s="88" t="s">
        <v>4</v>
      </c>
      <c r="B3" s="88" t="s">
        <v>5</v>
      </c>
      <c r="C3" s="88" t="s">
        <v>6</v>
      </c>
      <c r="D3" s="88" t="s">
        <v>7</v>
      </c>
      <c r="E3" s="89" t="s">
        <v>8</v>
      </c>
      <c r="F3" s="88" t="s">
        <v>9</v>
      </c>
      <c r="G3" s="88" t="s">
        <v>6</v>
      </c>
      <c r="H3" s="88" t="s">
        <v>7</v>
      </c>
      <c r="I3" s="89" t="s">
        <v>8</v>
      </c>
      <c r="J3" s="88" t="s">
        <v>9</v>
      </c>
      <c r="K3" s="90"/>
      <c r="L3" s="61"/>
    </row>
    <row r="4" spans="1:12" s="54" customFormat="1" ht="33.75" customHeight="1">
      <c r="A4" s="91" t="s">
        <v>10</v>
      </c>
      <c r="B4" s="92">
        <v>1</v>
      </c>
      <c r="C4" s="92">
        <v>60</v>
      </c>
      <c r="D4" s="92">
        <v>30</v>
      </c>
      <c r="E4" s="93" t="s">
        <v>11</v>
      </c>
      <c r="F4" s="92">
        <f aca="true" t="shared" si="0" ref="F4:F37">C4+D4</f>
        <v>90</v>
      </c>
      <c r="G4" s="92">
        <v>50</v>
      </c>
      <c r="H4" s="94">
        <v>44</v>
      </c>
      <c r="I4" s="93" t="s">
        <v>12</v>
      </c>
      <c r="J4" s="94">
        <f>SUM(G4:H4)</f>
        <v>94</v>
      </c>
      <c r="K4" s="92">
        <f aca="true" t="shared" si="1" ref="K4:K35">0.3*F4+0.7*J4</f>
        <v>92.8</v>
      </c>
      <c r="L4" s="60"/>
    </row>
    <row r="5" spans="1:12" s="54" customFormat="1" ht="12.75">
      <c r="A5" s="95" t="s">
        <v>13</v>
      </c>
      <c r="B5" s="92">
        <v>2</v>
      </c>
      <c r="C5" s="92">
        <v>60</v>
      </c>
      <c r="D5" s="92">
        <v>18</v>
      </c>
      <c r="E5" s="93" t="s">
        <v>14</v>
      </c>
      <c r="F5" s="92">
        <f t="shared" si="0"/>
        <v>78</v>
      </c>
      <c r="G5" s="92">
        <v>50</v>
      </c>
      <c r="H5" s="92">
        <v>39.5</v>
      </c>
      <c r="I5" s="93" t="s">
        <v>15</v>
      </c>
      <c r="J5" s="92">
        <f>SUM(G5:H5)</f>
        <v>89.5</v>
      </c>
      <c r="K5" s="92">
        <f t="shared" si="1"/>
        <v>86.05</v>
      </c>
      <c r="L5" s="60"/>
    </row>
    <row r="6" spans="1:11" s="54" customFormat="1" ht="25.5">
      <c r="A6" s="88" t="s">
        <v>16</v>
      </c>
      <c r="B6" s="92">
        <v>3</v>
      </c>
      <c r="C6" s="92">
        <v>60</v>
      </c>
      <c r="D6" s="92">
        <v>0</v>
      </c>
      <c r="E6" s="93">
        <v>0</v>
      </c>
      <c r="F6" s="92">
        <f t="shared" si="0"/>
        <v>60</v>
      </c>
      <c r="G6" s="92">
        <v>49</v>
      </c>
      <c r="H6" s="92">
        <v>43</v>
      </c>
      <c r="I6" s="93" t="s">
        <v>17</v>
      </c>
      <c r="J6" s="92">
        <f>G6+H6</f>
        <v>92</v>
      </c>
      <c r="K6" s="92">
        <f t="shared" si="1"/>
        <v>82.39999999999999</v>
      </c>
    </row>
    <row r="7" spans="1:12" s="54" customFormat="1" ht="12.75">
      <c r="A7" s="95" t="s">
        <v>18</v>
      </c>
      <c r="B7" s="92">
        <v>4</v>
      </c>
      <c r="C7" s="92">
        <v>60</v>
      </c>
      <c r="D7" s="92">
        <v>17</v>
      </c>
      <c r="E7" s="93" t="s">
        <v>19</v>
      </c>
      <c r="F7" s="92">
        <f t="shared" si="0"/>
        <v>77</v>
      </c>
      <c r="G7" s="92">
        <v>50</v>
      </c>
      <c r="H7" s="92">
        <v>29</v>
      </c>
      <c r="I7" s="93" t="s">
        <v>20</v>
      </c>
      <c r="J7" s="92">
        <f>SUM(G7:H7)</f>
        <v>79</v>
      </c>
      <c r="K7" s="92">
        <f t="shared" si="1"/>
        <v>78.39999999999999</v>
      </c>
      <c r="L7" s="60"/>
    </row>
    <row r="8" spans="1:11" s="54" customFormat="1" ht="12.75">
      <c r="A8" s="88" t="s">
        <v>21</v>
      </c>
      <c r="B8" s="92">
        <v>5</v>
      </c>
      <c r="C8" s="92">
        <v>60</v>
      </c>
      <c r="D8" s="92">
        <v>13</v>
      </c>
      <c r="E8" s="93" t="s">
        <v>22</v>
      </c>
      <c r="F8" s="92">
        <f t="shared" si="0"/>
        <v>73</v>
      </c>
      <c r="G8" s="92">
        <v>49</v>
      </c>
      <c r="H8" s="92">
        <v>31</v>
      </c>
      <c r="I8" s="93" t="s">
        <v>23</v>
      </c>
      <c r="J8" s="92">
        <f>G8+H8</f>
        <v>80</v>
      </c>
      <c r="K8" s="92">
        <f t="shared" si="1"/>
        <v>77.9</v>
      </c>
    </row>
    <row r="9" spans="1:12" s="55" customFormat="1" ht="12.75">
      <c r="A9" s="95" t="s">
        <v>24</v>
      </c>
      <c r="B9" s="92">
        <v>6</v>
      </c>
      <c r="C9" s="92">
        <v>60</v>
      </c>
      <c r="D9" s="92">
        <v>19</v>
      </c>
      <c r="E9" s="93" t="s">
        <v>25</v>
      </c>
      <c r="F9" s="92">
        <f t="shared" si="0"/>
        <v>79</v>
      </c>
      <c r="G9" s="92">
        <v>50</v>
      </c>
      <c r="H9" s="92">
        <v>25</v>
      </c>
      <c r="I9" s="93" t="s">
        <v>26</v>
      </c>
      <c r="J9" s="92">
        <f aca="true" t="shared" si="2" ref="J9:J16">SUM(G9:H9)</f>
        <v>75</v>
      </c>
      <c r="K9" s="92">
        <f t="shared" si="1"/>
        <v>76.2</v>
      </c>
      <c r="L9" s="62"/>
    </row>
    <row r="10" spans="1:12" s="54" customFormat="1" ht="25.5">
      <c r="A10" s="96" t="s">
        <v>27</v>
      </c>
      <c r="B10" s="92">
        <v>7</v>
      </c>
      <c r="C10" s="92">
        <v>60</v>
      </c>
      <c r="D10" s="92">
        <v>5</v>
      </c>
      <c r="E10" s="89" t="s">
        <v>28</v>
      </c>
      <c r="F10" s="92">
        <f t="shared" si="0"/>
        <v>65</v>
      </c>
      <c r="G10" s="92">
        <v>50</v>
      </c>
      <c r="H10" s="94">
        <v>30.5</v>
      </c>
      <c r="I10" s="93" t="s">
        <v>29</v>
      </c>
      <c r="J10" s="94">
        <f t="shared" si="2"/>
        <v>80.5</v>
      </c>
      <c r="K10" s="92">
        <f t="shared" si="1"/>
        <v>75.85</v>
      </c>
      <c r="L10" s="60"/>
    </row>
    <row r="11" spans="1:12" s="54" customFormat="1" ht="12.75">
      <c r="A11" s="95" t="s">
        <v>30</v>
      </c>
      <c r="B11" s="92">
        <v>8</v>
      </c>
      <c r="C11" s="92">
        <v>60</v>
      </c>
      <c r="D11" s="92">
        <v>29</v>
      </c>
      <c r="E11" s="89" t="s">
        <v>31</v>
      </c>
      <c r="F11" s="92">
        <f t="shared" si="0"/>
        <v>89</v>
      </c>
      <c r="G11" s="92">
        <v>50</v>
      </c>
      <c r="H11" s="92">
        <v>20</v>
      </c>
      <c r="I11" s="93" t="s">
        <v>32</v>
      </c>
      <c r="J11" s="92">
        <f t="shared" si="2"/>
        <v>70</v>
      </c>
      <c r="K11" s="92">
        <f t="shared" si="1"/>
        <v>75.7</v>
      </c>
      <c r="L11" s="60"/>
    </row>
    <row r="12" spans="1:12" s="54" customFormat="1" ht="12.75">
      <c r="A12" s="95" t="s">
        <v>33</v>
      </c>
      <c r="B12" s="92">
        <v>9</v>
      </c>
      <c r="C12" s="92">
        <v>60</v>
      </c>
      <c r="D12" s="92">
        <v>13</v>
      </c>
      <c r="E12" s="93" t="s">
        <v>34</v>
      </c>
      <c r="F12" s="92">
        <f t="shared" si="0"/>
        <v>73</v>
      </c>
      <c r="G12" s="92">
        <v>50</v>
      </c>
      <c r="H12" s="92">
        <v>26.5</v>
      </c>
      <c r="I12" s="93" t="s">
        <v>35</v>
      </c>
      <c r="J12" s="92">
        <f t="shared" si="2"/>
        <v>76.5</v>
      </c>
      <c r="K12" s="92">
        <f t="shared" si="1"/>
        <v>75.44999999999999</v>
      </c>
      <c r="L12" s="60"/>
    </row>
    <row r="13" spans="1:12" s="54" customFormat="1" ht="12.75">
      <c r="A13" s="95" t="s">
        <v>36</v>
      </c>
      <c r="B13" s="92">
        <v>10</v>
      </c>
      <c r="C13" s="92">
        <v>60</v>
      </c>
      <c r="D13" s="92">
        <v>21</v>
      </c>
      <c r="E13" s="89" t="s">
        <v>37</v>
      </c>
      <c r="F13" s="92">
        <f t="shared" si="0"/>
        <v>81</v>
      </c>
      <c r="G13" s="92">
        <v>50</v>
      </c>
      <c r="H13" s="92">
        <v>22.5</v>
      </c>
      <c r="I13" s="93" t="s">
        <v>38</v>
      </c>
      <c r="J13" s="92">
        <f t="shared" si="2"/>
        <v>72.5</v>
      </c>
      <c r="K13" s="92">
        <f t="shared" si="1"/>
        <v>75.05</v>
      </c>
      <c r="L13" s="60"/>
    </row>
    <row r="14" spans="1:12" s="54" customFormat="1" ht="12.75">
      <c r="A14" s="95" t="s">
        <v>39</v>
      </c>
      <c r="B14" s="92">
        <v>11</v>
      </c>
      <c r="C14" s="92">
        <v>60</v>
      </c>
      <c r="D14" s="92">
        <v>9</v>
      </c>
      <c r="E14" s="93" t="s">
        <v>40</v>
      </c>
      <c r="F14" s="92">
        <f t="shared" si="0"/>
        <v>69</v>
      </c>
      <c r="G14" s="92">
        <v>50</v>
      </c>
      <c r="H14" s="92">
        <v>25</v>
      </c>
      <c r="I14" s="93" t="s">
        <v>41</v>
      </c>
      <c r="J14" s="92">
        <f t="shared" si="2"/>
        <v>75</v>
      </c>
      <c r="K14" s="92">
        <f t="shared" si="1"/>
        <v>73.2</v>
      </c>
      <c r="L14" s="60"/>
    </row>
    <row r="15" spans="1:12" s="54" customFormat="1" ht="12.75">
      <c r="A15" s="95" t="s">
        <v>42</v>
      </c>
      <c r="B15" s="92">
        <v>12</v>
      </c>
      <c r="C15" s="92">
        <v>60</v>
      </c>
      <c r="D15" s="92">
        <v>16</v>
      </c>
      <c r="E15" s="93" t="s">
        <v>43</v>
      </c>
      <c r="F15" s="92">
        <f t="shared" si="0"/>
        <v>76</v>
      </c>
      <c r="G15" s="92">
        <v>49</v>
      </c>
      <c r="H15" s="92">
        <v>22.5</v>
      </c>
      <c r="I15" s="93" t="s">
        <v>44</v>
      </c>
      <c r="J15" s="92">
        <f t="shared" si="2"/>
        <v>71.5</v>
      </c>
      <c r="K15" s="92">
        <f t="shared" si="1"/>
        <v>72.85</v>
      </c>
      <c r="L15" s="60"/>
    </row>
    <row r="16" spans="1:12" s="54" customFormat="1" ht="12.75">
      <c r="A16" s="95" t="s">
        <v>45</v>
      </c>
      <c r="B16" s="92">
        <v>13</v>
      </c>
      <c r="C16" s="92">
        <v>60</v>
      </c>
      <c r="D16" s="92">
        <v>25</v>
      </c>
      <c r="E16" s="93" t="s">
        <v>46</v>
      </c>
      <c r="F16" s="92">
        <f t="shared" si="0"/>
        <v>85</v>
      </c>
      <c r="G16" s="92">
        <v>50</v>
      </c>
      <c r="H16" s="92">
        <v>17.5</v>
      </c>
      <c r="I16" s="93" t="s">
        <v>47</v>
      </c>
      <c r="J16" s="92">
        <f t="shared" si="2"/>
        <v>67.5</v>
      </c>
      <c r="K16" s="92">
        <f t="shared" si="1"/>
        <v>72.75</v>
      </c>
      <c r="L16" s="60"/>
    </row>
    <row r="17" spans="1:11" s="54" customFormat="1" ht="12.75">
      <c r="A17" s="88" t="s">
        <v>48</v>
      </c>
      <c r="B17" s="92">
        <v>14</v>
      </c>
      <c r="C17" s="92">
        <v>60</v>
      </c>
      <c r="D17" s="92">
        <v>19</v>
      </c>
      <c r="E17" s="93" t="s">
        <v>49</v>
      </c>
      <c r="F17" s="92">
        <f t="shared" si="0"/>
        <v>79</v>
      </c>
      <c r="G17" s="92">
        <v>50</v>
      </c>
      <c r="H17" s="92">
        <v>20</v>
      </c>
      <c r="I17" s="97" t="s">
        <v>50</v>
      </c>
      <c r="J17" s="92">
        <f>G17+H17</f>
        <v>70</v>
      </c>
      <c r="K17" s="92">
        <f t="shared" si="1"/>
        <v>72.7</v>
      </c>
    </row>
    <row r="18" spans="1:12" s="54" customFormat="1" ht="12.75">
      <c r="A18" s="96" t="s">
        <v>51</v>
      </c>
      <c r="B18" s="92">
        <v>14</v>
      </c>
      <c r="C18" s="92">
        <v>60</v>
      </c>
      <c r="D18" s="92">
        <v>5</v>
      </c>
      <c r="E18" s="93" t="s">
        <v>52</v>
      </c>
      <c r="F18" s="92">
        <f t="shared" si="0"/>
        <v>65</v>
      </c>
      <c r="G18" s="92">
        <v>50</v>
      </c>
      <c r="H18" s="92">
        <v>26</v>
      </c>
      <c r="I18" s="93" t="s">
        <v>53</v>
      </c>
      <c r="J18" s="92">
        <f aca="true" t="shared" si="3" ref="J18:J27">SUM(G18:H18)</f>
        <v>76</v>
      </c>
      <c r="K18" s="92">
        <f t="shared" si="1"/>
        <v>72.69999999999999</v>
      </c>
      <c r="L18" s="60"/>
    </row>
    <row r="19" spans="1:12" s="54" customFormat="1" ht="12.75">
      <c r="A19" s="91" t="s">
        <v>54</v>
      </c>
      <c r="B19" s="92">
        <v>16</v>
      </c>
      <c r="C19" s="92">
        <v>60</v>
      </c>
      <c r="D19" s="92">
        <v>14</v>
      </c>
      <c r="E19" s="93" t="s">
        <v>55</v>
      </c>
      <c r="F19" s="92">
        <f t="shared" si="0"/>
        <v>74</v>
      </c>
      <c r="G19" s="92">
        <v>50</v>
      </c>
      <c r="H19" s="94">
        <v>21</v>
      </c>
      <c r="I19" s="93" t="s">
        <v>56</v>
      </c>
      <c r="J19" s="94">
        <f t="shared" si="3"/>
        <v>71</v>
      </c>
      <c r="K19" s="92">
        <f t="shared" si="1"/>
        <v>71.89999999999999</v>
      </c>
      <c r="L19" s="60"/>
    </row>
    <row r="20" spans="1:12" s="54" customFormat="1" ht="12.75">
      <c r="A20" s="95" t="s">
        <v>57</v>
      </c>
      <c r="B20" s="92">
        <v>17</v>
      </c>
      <c r="C20" s="92">
        <v>60</v>
      </c>
      <c r="D20" s="92">
        <v>5</v>
      </c>
      <c r="E20" s="93" t="s">
        <v>58</v>
      </c>
      <c r="F20" s="92">
        <f t="shared" si="0"/>
        <v>65</v>
      </c>
      <c r="G20" s="92">
        <v>50</v>
      </c>
      <c r="H20" s="92">
        <v>24</v>
      </c>
      <c r="I20" s="93" t="s">
        <v>59</v>
      </c>
      <c r="J20" s="92">
        <f t="shared" si="3"/>
        <v>74</v>
      </c>
      <c r="K20" s="92">
        <f t="shared" si="1"/>
        <v>71.3</v>
      </c>
      <c r="L20" s="60"/>
    </row>
    <row r="21" spans="1:12" s="54" customFormat="1" ht="12.75">
      <c r="A21" s="96" t="s">
        <v>60</v>
      </c>
      <c r="B21" s="92">
        <v>18</v>
      </c>
      <c r="C21" s="92">
        <v>60</v>
      </c>
      <c r="D21" s="92">
        <v>23</v>
      </c>
      <c r="E21" s="93" t="s">
        <v>61</v>
      </c>
      <c r="F21" s="92">
        <f t="shared" si="0"/>
        <v>83</v>
      </c>
      <c r="G21" s="92">
        <v>50</v>
      </c>
      <c r="H21" s="94">
        <v>16</v>
      </c>
      <c r="I21" s="89" t="s">
        <v>62</v>
      </c>
      <c r="J21" s="94">
        <f t="shared" si="3"/>
        <v>66</v>
      </c>
      <c r="K21" s="92">
        <f t="shared" si="1"/>
        <v>71.1</v>
      </c>
      <c r="L21" s="60"/>
    </row>
    <row r="22" spans="1:12" s="54" customFormat="1" ht="12.75">
      <c r="A22" s="91" t="s">
        <v>63</v>
      </c>
      <c r="B22" s="92">
        <v>19</v>
      </c>
      <c r="C22" s="92">
        <v>60</v>
      </c>
      <c r="D22" s="92">
        <v>13.5</v>
      </c>
      <c r="E22" s="93" t="s">
        <v>64</v>
      </c>
      <c r="F22" s="92">
        <f t="shared" si="0"/>
        <v>73.5</v>
      </c>
      <c r="G22" s="92">
        <v>50</v>
      </c>
      <c r="H22" s="94">
        <v>20</v>
      </c>
      <c r="I22" s="93" t="s">
        <v>65</v>
      </c>
      <c r="J22" s="94">
        <f t="shared" si="3"/>
        <v>70</v>
      </c>
      <c r="K22" s="92">
        <f t="shared" si="1"/>
        <v>71.05</v>
      </c>
      <c r="L22" s="60"/>
    </row>
    <row r="23" spans="1:12" s="54" customFormat="1" ht="12.75">
      <c r="A23" s="91" t="s">
        <v>66</v>
      </c>
      <c r="B23" s="92">
        <v>20</v>
      </c>
      <c r="C23" s="92">
        <v>60</v>
      </c>
      <c r="D23" s="92">
        <v>22</v>
      </c>
      <c r="E23" s="93" t="s">
        <v>67</v>
      </c>
      <c r="F23" s="92">
        <f t="shared" si="0"/>
        <v>82</v>
      </c>
      <c r="G23" s="92">
        <v>50</v>
      </c>
      <c r="H23" s="94">
        <v>16</v>
      </c>
      <c r="I23" s="89" t="s">
        <v>68</v>
      </c>
      <c r="J23" s="94">
        <f t="shared" si="3"/>
        <v>66</v>
      </c>
      <c r="K23" s="92">
        <f t="shared" si="1"/>
        <v>70.8</v>
      </c>
      <c r="L23" s="60"/>
    </row>
    <row r="24" spans="1:12" s="54" customFormat="1" ht="12.75">
      <c r="A24" s="91" t="s">
        <v>69</v>
      </c>
      <c r="B24" s="92">
        <v>21</v>
      </c>
      <c r="C24" s="92">
        <v>60</v>
      </c>
      <c r="D24" s="92">
        <v>9</v>
      </c>
      <c r="E24" s="89" t="s">
        <v>70</v>
      </c>
      <c r="F24" s="92">
        <f t="shared" si="0"/>
        <v>69</v>
      </c>
      <c r="G24" s="92">
        <v>50</v>
      </c>
      <c r="H24" s="94">
        <v>21</v>
      </c>
      <c r="I24" s="93" t="s">
        <v>71</v>
      </c>
      <c r="J24" s="94">
        <f t="shared" si="3"/>
        <v>71</v>
      </c>
      <c r="K24" s="92">
        <f t="shared" si="1"/>
        <v>70.39999999999999</v>
      </c>
      <c r="L24" s="60"/>
    </row>
    <row r="25" spans="1:12" s="54" customFormat="1" ht="12.75">
      <c r="A25" s="91" t="s">
        <v>72</v>
      </c>
      <c r="B25" s="92">
        <v>22</v>
      </c>
      <c r="C25" s="92">
        <v>60</v>
      </c>
      <c r="D25" s="92">
        <v>11</v>
      </c>
      <c r="E25" s="93" t="s">
        <v>73</v>
      </c>
      <c r="F25" s="92">
        <f t="shared" si="0"/>
        <v>71</v>
      </c>
      <c r="G25" s="92">
        <v>50</v>
      </c>
      <c r="H25" s="94">
        <v>20</v>
      </c>
      <c r="I25" s="93" t="s">
        <v>74</v>
      </c>
      <c r="J25" s="94">
        <f t="shared" si="3"/>
        <v>70</v>
      </c>
      <c r="K25" s="92">
        <f t="shared" si="1"/>
        <v>70.3</v>
      </c>
      <c r="L25" s="60"/>
    </row>
    <row r="26" spans="1:12" s="54" customFormat="1" ht="12.75">
      <c r="A26" s="91" t="s">
        <v>75</v>
      </c>
      <c r="B26" s="92">
        <v>23</v>
      </c>
      <c r="C26" s="92">
        <v>60</v>
      </c>
      <c r="D26" s="92">
        <v>5</v>
      </c>
      <c r="E26" s="89" t="s">
        <v>76</v>
      </c>
      <c r="F26" s="92">
        <f t="shared" si="0"/>
        <v>65</v>
      </c>
      <c r="G26" s="92">
        <v>50</v>
      </c>
      <c r="H26" s="94">
        <v>22.5</v>
      </c>
      <c r="I26" s="93" t="s">
        <v>77</v>
      </c>
      <c r="J26" s="94">
        <f t="shared" si="3"/>
        <v>72.5</v>
      </c>
      <c r="K26" s="92">
        <f t="shared" si="1"/>
        <v>70.25</v>
      </c>
      <c r="L26" s="60"/>
    </row>
    <row r="27" spans="1:12" s="54" customFormat="1" ht="12.75">
      <c r="A27" s="91" t="s">
        <v>78</v>
      </c>
      <c r="B27" s="92">
        <v>24</v>
      </c>
      <c r="C27" s="92">
        <v>60</v>
      </c>
      <c r="D27" s="92">
        <v>10</v>
      </c>
      <c r="E27" s="93" t="s">
        <v>79</v>
      </c>
      <c r="F27" s="92">
        <f t="shared" si="0"/>
        <v>70</v>
      </c>
      <c r="G27" s="92">
        <v>50</v>
      </c>
      <c r="H27" s="94">
        <v>20</v>
      </c>
      <c r="I27" s="93" t="s">
        <v>65</v>
      </c>
      <c r="J27" s="94">
        <f t="shared" si="3"/>
        <v>70</v>
      </c>
      <c r="K27" s="92">
        <f t="shared" si="1"/>
        <v>70</v>
      </c>
      <c r="L27" s="60"/>
    </row>
    <row r="28" spans="1:11" s="54" customFormat="1" ht="25.5">
      <c r="A28" s="88" t="s">
        <v>80</v>
      </c>
      <c r="B28" s="92">
        <v>25</v>
      </c>
      <c r="C28" s="92">
        <v>60</v>
      </c>
      <c r="D28" s="92">
        <v>19</v>
      </c>
      <c r="E28" s="93" t="s">
        <v>81</v>
      </c>
      <c r="F28" s="92">
        <f t="shared" si="0"/>
        <v>79</v>
      </c>
      <c r="G28" s="92">
        <v>50</v>
      </c>
      <c r="H28" s="92">
        <v>16</v>
      </c>
      <c r="I28" s="93" t="s">
        <v>82</v>
      </c>
      <c r="J28" s="92">
        <f>G28+H28</f>
        <v>66</v>
      </c>
      <c r="K28" s="92">
        <f t="shared" si="1"/>
        <v>69.89999999999999</v>
      </c>
    </row>
    <row r="29" spans="1:12" s="54" customFormat="1" ht="12.75">
      <c r="A29" s="95" t="s">
        <v>83</v>
      </c>
      <c r="B29" s="92">
        <v>26</v>
      </c>
      <c r="C29" s="92">
        <v>60</v>
      </c>
      <c r="D29" s="92">
        <v>9</v>
      </c>
      <c r="E29" s="93" t="s">
        <v>84</v>
      </c>
      <c r="F29" s="92">
        <f t="shared" si="0"/>
        <v>69</v>
      </c>
      <c r="G29" s="92">
        <v>49</v>
      </c>
      <c r="H29" s="92">
        <v>21</v>
      </c>
      <c r="I29" s="93" t="s">
        <v>85</v>
      </c>
      <c r="J29" s="92">
        <f>SUM(G29:H29)</f>
        <v>70</v>
      </c>
      <c r="K29" s="92">
        <f t="shared" si="1"/>
        <v>69.7</v>
      </c>
      <c r="L29" s="60"/>
    </row>
    <row r="30" spans="1:12" s="54" customFormat="1" ht="12.75">
      <c r="A30" s="95" t="s">
        <v>86</v>
      </c>
      <c r="B30" s="92">
        <v>27</v>
      </c>
      <c r="C30" s="92">
        <v>60</v>
      </c>
      <c r="D30" s="92">
        <v>18</v>
      </c>
      <c r="E30" s="93" t="s">
        <v>87</v>
      </c>
      <c r="F30" s="92">
        <f t="shared" si="0"/>
        <v>78</v>
      </c>
      <c r="G30" s="92">
        <v>50</v>
      </c>
      <c r="H30" s="92">
        <v>16</v>
      </c>
      <c r="I30" s="93" t="s">
        <v>88</v>
      </c>
      <c r="J30" s="92">
        <f>SUM(G30:H30)</f>
        <v>66</v>
      </c>
      <c r="K30" s="92">
        <f t="shared" si="1"/>
        <v>69.6</v>
      </c>
      <c r="L30" s="60"/>
    </row>
    <row r="31" spans="1:12" s="54" customFormat="1" ht="12.75">
      <c r="A31" s="91" t="s">
        <v>89</v>
      </c>
      <c r="B31" s="92">
        <v>27</v>
      </c>
      <c r="C31" s="92">
        <v>60</v>
      </c>
      <c r="D31" s="92">
        <v>4</v>
      </c>
      <c r="E31" s="89" t="s">
        <v>90</v>
      </c>
      <c r="F31" s="92">
        <f t="shared" si="0"/>
        <v>64</v>
      </c>
      <c r="G31" s="92">
        <v>50</v>
      </c>
      <c r="H31" s="94">
        <v>22</v>
      </c>
      <c r="I31" s="93" t="s">
        <v>91</v>
      </c>
      <c r="J31" s="94">
        <f>SUM(G31:H31)</f>
        <v>72</v>
      </c>
      <c r="K31" s="92">
        <f t="shared" si="1"/>
        <v>69.6</v>
      </c>
      <c r="L31" s="60"/>
    </row>
    <row r="32" spans="1:12" s="54" customFormat="1" ht="12.75">
      <c r="A32" s="91" t="s">
        <v>92</v>
      </c>
      <c r="B32" s="92">
        <v>29</v>
      </c>
      <c r="C32" s="92">
        <v>60</v>
      </c>
      <c r="D32" s="92">
        <v>20</v>
      </c>
      <c r="E32" s="93" t="s">
        <v>93</v>
      </c>
      <c r="F32" s="92">
        <f t="shared" si="0"/>
        <v>80</v>
      </c>
      <c r="G32" s="92">
        <v>50</v>
      </c>
      <c r="H32" s="94">
        <v>15</v>
      </c>
      <c r="I32" s="93" t="s">
        <v>94</v>
      </c>
      <c r="J32" s="94">
        <f>SUM(G32:H32)</f>
        <v>65</v>
      </c>
      <c r="K32" s="92">
        <f t="shared" si="1"/>
        <v>69.5</v>
      </c>
      <c r="L32" s="60"/>
    </row>
    <row r="33" spans="1:12" s="54" customFormat="1" ht="12.75">
      <c r="A33" s="91" t="s">
        <v>95</v>
      </c>
      <c r="B33" s="92">
        <v>30</v>
      </c>
      <c r="C33" s="92">
        <v>60</v>
      </c>
      <c r="D33" s="92">
        <v>3</v>
      </c>
      <c r="E33" s="89" t="s">
        <v>96</v>
      </c>
      <c r="F33" s="92">
        <f t="shared" si="0"/>
        <v>63</v>
      </c>
      <c r="G33" s="92">
        <v>50</v>
      </c>
      <c r="H33" s="94">
        <v>22</v>
      </c>
      <c r="I33" s="89" t="s">
        <v>97</v>
      </c>
      <c r="J33" s="94">
        <f>SUM(G33:H33)</f>
        <v>72</v>
      </c>
      <c r="K33" s="92">
        <f t="shared" si="1"/>
        <v>69.3</v>
      </c>
      <c r="L33" s="60"/>
    </row>
    <row r="34" spans="1:11" s="54" customFormat="1" ht="12.75">
      <c r="A34" s="88" t="s">
        <v>98</v>
      </c>
      <c r="B34" s="92">
        <v>31</v>
      </c>
      <c r="C34" s="92">
        <v>60</v>
      </c>
      <c r="D34" s="92">
        <v>20</v>
      </c>
      <c r="E34" s="93" t="s">
        <v>99</v>
      </c>
      <c r="F34" s="92">
        <f t="shared" si="0"/>
        <v>80</v>
      </c>
      <c r="G34" s="92">
        <v>47</v>
      </c>
      <c r="H34" s="92">
        <v>17</v>
      </c>
      <c r="I34" s="97" t="s">
        <v>100</v>
      </c>
      <c r="J34" s="92">
        <f>G34+H34</f>
        <v>64</v>
      </c>
      <c r="K34" s="92">
        <f t="shared" si="1"/>
        <v>68.8</v>
      </c>
    </row>
    <row r="35" spans="1:11" s="54" customFormat="1" ht="12.75">
      <c r="A35" s="88" t="s">
        <v>101</v>
      </c>
      <c r="B35" s="92">
        <v>32</v>
      </c>
      <c r="C35" s="92">
        <v>60</v>
      </c>
      <c r="D35" s="92">
        <v>1</v>
      </c>
      <c r="E35" s="93" t="s">
        <v>102</v>
      </c>
      <c r="F35" s="92">
        <f t="shared" si="0"/>
        <v>61</v>
      </c>
      <c r="G35" s="92">
        <v>50</v>
      </c>
      <c r="H35" s="92">
        <v>22</v>
      </c>
      <c r="I35" s="97" t="s">
        <v>103</v>
      </c>
      <c r="J35" s="92">
        <f>SUM(G35:H35)</f>
        <v>72</v>
      </c>
      <c r="K35" s="92">
        <f t="shared" si="1"/>
        <v>68.7</v>
      </c>
    </row>
    <row r="36" spans="1:11" s="54" customFormat="1" ht="12.75">
      <c r="A36" s="88" t="s">
        <v>104</v>
      </c>
      <c r="B36" s="92">
        <v>33</v>
      </c>
      <c r="C36" s="92">
        <v>60</v>
      </c>
      <c r="D36" s="92">
        <v>15</v>
      </c>
      <c r="E36" s="93" t="s">
        <v>105</v>
      </c>
      <c r="F36" s="92">
        <f t="shared" si="0"/>
        <v>75</v>
      </c>
      <c r="G36" s="92">
        <v>49</v>
      </c>
      <c r="H36" s="92">
        <v>16.5</v>
      </c>
      <c r="I36" s="97" t="s">
        <v>106</v>
      </c>
      <c r="J36" s="92">
        <f>SUM(G36:H36)</f>
        <v>65.5</v>
      </c>
      <c r="K36" s="92">
        <f aca="true" t="shared" si="4" ref="K36:K67">0.3*F36+0.7*J36</f>
        <v>68.35</v>
      </c>
    </row>
    <row r="37" spans="1:11" s="54" customFormat="1" ht="12.75">
      <c r="A37" s="88" t="s">
        <v>107</v>
      </c>
      <c r="B37" s="92">
        <v>34</v>
      </c>
      <c r="C37" s="92">
        <v>60</v>
      </c>
      <c r="D37" s="92">
        <v>13</v>
      </c>
      <c r="E37" s="93" t="s">
        <v>108</v>
      </c>
      <c r="F37" s="92">
        <f t="shared" si="0"/>
        <v>73</v>
      </c>
      <c r="G37" s="92">
        <v>50</v>
      </c>
      <c r="H37" s="92">
        <v>16</v>
      </c>
      <c r="I37" s="97" t="s">
        <v>109</v>
      </c>
      <c r="J37" s="92">
        <f>G37+H37</f>
        <v>66</v>
      </c>
      <c r="K37" s="92">
        <f t="shared" si="4"/>
        <v>68.1</v>
      </c>
    </row>
    <row r="38" spans="1:11" s="54" customFormat="1" ht="12.75">
      <c r="A38" s="88" t="s">
        <v>110</v>
      </c>
      <c r="B38" s="92">
        <v>35</v>
      </c>
      <c r="C38" s="92">
        <v>60</v>
      </c>
      <c r="D38" s="92">
        <v>9</v>
      </c>
      <c r="E38" s="93" t="s">
        <v>111</v>
      </c>
      <c r="F38" s="92">
        <v>69</v>
      </c>
      <c r="G38" s="92">
        <v>50</v>
      </c>
      <c r="H38" s="92">
        <v>17.5</v>
      </c>
      <c r="I38" s="97" t="s">
        <v>112</v>
      </c>
      <c r="J38" s="92">
        <f>SUM(G38:H38)</f>
        <v>67.5</v>
      </c>
      <c r="K38" s="92">
        <f t="shared" si="4"/>
        <v>67.95</v>
      </c>
    </row>
    <row r="39" spans="1:11" s="54" customFormat="1" ht="12.75">
      <c r="A39" s="88" t="s">
        <v>113</v>
      </c>
      <c r="B39" s="92">
        <v>36</v>
      </c>
      <c r="C39" s="92">
        <v>60</v>
      </c>
      <c r="D39" s="92">
        <v>10</v>
      </c>
      <c r="E39" s="93" t="s">
        <v>114</v>
      </c>
      <c r="F39" s="92">
        <f aca="true" t="shared" si="5" ref="F39:F52">C39+D39</f>
        <v>70</v>
      </c>
      <c r="G39" s="92">
        <v>49</v>
      </c>
      <c r="H39" s="92">
        <v>18</v>
      </c>
      <c r="I39" s="97" t="s">
        <v>115</v>
      </c>
      <c r="J39" s="92">
        <f>SUM(G39:H39)</f>
        <v>67</v>
      </c>
      <c r="K39" s="92">
        <f t="shared" si="4"/>
        <v>67.9</v>
      </c>
    </row>
    <row r="40" spans="1:11" s="54" customFormat="1" ht="12.75">
      <c r="A40" s="88" t="s">
        <v>116</v>
      </c>
      <c r="B40" s="92">
        <v>37</v>
      </c>
      <c r="C40" s="92">
        <v>60</v>
      </c>
      <c r="D40" s="92">
        <v>14</v>
      </c>
      <c r="E40" s="93" t="s">
        <v>117</v>
      </c>
      <c r="F40" s="92">
        <f t="shared" si="5"/>
        <v>74</v>
      </c>
      <c r="G40" s="92">
        <v>49</v>
      </c>
      <c r="H40" s="92">
        <v>16</v>
      </c>
      <c r="I40" s="97" t="s">
        <v>118</v>
      </c>
      <c r="J40" s="92">
        <f>SUM(G40:H40)</f>
        <v>65</v>
      </c>
      <c r="K40" s="92">
        <f t="shared" si="4"/>
        <v>67.7</v>
      </c>
    </row>
    <row r="41" spans="1:11" s="54" customFormat="1" ht="12.75">
      <c r="A41" s="88" t="s">
        <v>119</v>
      </c>
      <c r="B41" s="92">
        <v>37</v>
      </c>
      <c r="C41" s="92">
        <v>60</v>
      </c>
      <c r="D41" s="92">
        <v>0</v>
      </c>
      <c r="E41" s="93">
        <v>0</v>
      </c>
      <c r="F41" s="92">
        <f t="shared" si="5"/>
        <v>60</v>
      </c>
      <c r="G41" s="92">
        <v>50</v>
      </c>
      <c r="H41" s="92">
        <v>21</v>
      </c>
      <c r="I41" s="97" t="s">
        <v>120</v>
      </c>
      <c r="J41" s="92">
        <f>SUM(G41:H41)</f>
        <v>71</v>
      </c>
      <c r="K41" s="92">
        <f t="shared" si="4"/>
        <v>67.69999999999999</v>
      </c>
    </row>
    <row r="42" spans="1:11" s="54" customFormat="1" ht="12.75">
      <c r="A42" s="88" t="s">
        <v>121</v>
      </c>
      <c r="B42" s="92">
        <v>39</v>
      </c>
      <c r="C42" s="92">
        <v>60</v>
      </c>
      <c r="D42" s="92">
        <v>1</v>
      </c>
      <c r="E42" s="93" t="s">
        <v>122</v>
      </c>
      <c r="F42" s="92">
        <f t="shared" si="5"/>
        <v>61</v>
      </c>
      <c r="G42" s="92">
        <v>50</v>
      </c>
      <c r="H42" s="92">
        <v>20.5</v>
      </c>
      <c r="I42" s="97" t="s">
        <v>123</v>
      </c>
      <c r="J42" s="92">
        <f>SUM(G42:H42)</f>
        <v>70.5</v>
      </c>
      <c r="K42" s="92">
        <f t="shared" si="4"/>
        <v>67.64999999999999</v>
      </c>
    </row>
    <row r="43" spans="1:11" s="54" customFormat="1" ht="12.75">
      <c r="A43" s="88" t="s">
        <v>124</v>
      </c>
      <c r="B43" s="92">
        <v>40</v>
      </c>
      <c r="C43" s="92">
        <v>60</v>
      </c>
      <c r="D43" s="92">
        <v>13</v>
      </c>
      <c r="E43" s="93" t="s">
        <v>125</v>
      </c>
      <c r="F43" s="92">
        <f t="shared" si="5"/>
        <v>73</v>
      </c>
      <c r="G43" s="92">
        <v>50</v>
      </c>
      <c r="H43" s="92">
        <v>15</v>
      </c>
      <c r="I43" s="97" t="s">
        <v>126</v>
      </c>
      <c r="J43" s="92">
        <f>G43+H43</f>
        <v>65</v>
      </c>
      <c r="K43" s="92">
        <f t="shared" si="4"/>
        <v>67.4</v>
      </c>
    </row>
    <row r="44" spans="1:12" s="54" customFormat="1" ht="12.75">
      <c r="A44" s="91" t="s">
        <v>127</v>
      </c>
      <c r="B44" s="92">
        <v>40</v>
      </c>
      <c r="C44" s="92">
        <v>60</v>
      </c>
      <c r="D44" s="92">
        <v>13</v>
      </c>
      <c r="E44" s="89" t="s">
        <v>128</v>
      </c>
      <c r="F44" s="92">
        <f t="shared" si="5"/>
        <v>73</v>
      </c>
      <c r="G44" s="92">
        <v>50</v>
      </c>
      <c r="H44" s="94">
        <v>15</v>
      </c>
      <c r="I44" s="93" t="s">
        <v>94</v>
      </c>
      <c r="J44" s="94">
        <f>SUM(G44:H44)</f>
        <v>65</v>
      </c>
      <c r="K44" s="92">
        <f t="shared" si="4"/>
        <v>67.4</v>
      </c>
      <c r="L44" s="60"/>
    </row>
    <row r="45" spans="1:12" s="54" customFormat="1" ht="12.75">
      <c r="A45" s="95" t="s">
        <v>129</v>
      </c>
      <c r="B45" s="92">
        <v>42</v>
      </c>
      <c r="C45" s="92">
        <v>60</v>
      </c>
      <c r="D45" s="92">
        <v>1</v>
      </c>
      <c r="E45" s="93" t="s">
        <v>130</v>
      </c>
      <c r="F45" s="92">
        <f t="shared" si="5"/>
        <v>61</v>
      </c>
      <c r="G45" s="92">
        <v>50</v>
      </c>
      <c r="H45" s="92">
        <v>20</v>
      </c>
      <c r="I45" s="93" t="s">
        <v>131</v>
      </c>
      <c r="J45" s="92">
        <f>SUM(G45:H45)</f>
        <v>70</v>
      </c>
      <c r="K45" s="92">
        <f t="shared" si="4"/>
        <v>67.3</v>
      </c>
      <c r="L45" s="60"/>
    </row>
    <row r="46" spans="1:11" s="54" customFormat="1" ht="12.75">
      <c r="A46" s="88" t="s">
        <v>132</v>
      </c>
      <c r="B46" s="92">
        <v>43</v>
      </c>
      <c r="C46" s="92">
        <v>60</v>
      </c>
      <c r="D46" s="92">
        <v>0</v>
      </c>
      <c r="E46" s="93">
        <v>0</v>
      </c>
      <c r="F46" s="92">
        <f t="shared" si="5"/>
        <v>60</v>
      </c>
      <c r="G46" s="92">
        <v>50</v>
      </c>
      <c r="H46" s="92">
        <v>20</v>
      </c>
      <c r="I46" s="97" t="s">
        <v>133</v>
      </c>
      <c r="J46" s="92">
        <f>G46+H46</f>
        <v>70</v>
      </c>
      <c r="K46" s="92">
        <f t="shared" si="4"/>
        <v>67</v>
      </c>
    </row>
    <row r="47" spans="1:11" s="54" customFormat="1" ht="12.75">
      <c r="A47" s="88" t="s">
        <v>134</v>
      </c>
      <c r="B47" s="92">
        <v>43</v>
      </c>
      <c r="C47" s="92">
        <v>60</v>
      </c>
      <c r="D47" s="92">
        <v>0</v>
      </c>
      <c r="E47" s="93">
        <v>0</v>
      </c>
      <c r="F47" s="92">
        <f t="shared" si="5"/>
        <v>60</v>
      </c>
      <c r="G47" s="92">
        <v>50</v>
      </c>
      <c r="H47" s="92">
        <v>20</v>
      </c>
      <c r="I47" s="97" t="s">
        <v>135</v>
      </c>
      <c r="J47" s="92">
        <f>G47+H47</f>
        <v>70</v>
      </c>
      <c r="K47" s="92">
        <f t="shared" si="4"/>
        <v>67</v>
      </c>
    </row>
    <row r="48" spans="1:12" s="54" customFormat="1" ht="12.75">
      <c r="A48" s="95" t="s">
        <v>136</v>
      </c>
      <c r="B48" s="92">
        <v>45</v>
      </c>
      <c r="C48" s="92">
        <v>60</v>
      </c>
      <c r="D48" s="92">
        <v>3</v>
      </c>
      <c r="E48" s="93" t="s">
        <v>137</v>
      </c>
      <c r="F48" s="92">
        <f t="shared" si="5"/>
        <v>63</v>
      </c>
      <c r="G48" s="92">
        <v>50</v>
      </c>
      <c r="H48" s="92">
        <v>18.5</v>
      </c>
      <c r="I48" s="93" t="s">
        <v>138</v>
      </c>
      <c r="J48" s="92">
        <f aca="true" t="shared" si="6" ref="J48:J57">SUM(G48:H48)</f>
        <v>68.5</v>
      </c>
      <c r="K48" s="92">
        <f t="shared" si="4"/>
        <v>66.85</v>
      </c>
      <c r="L48" s="60"/>
    </row>
    <row r="49" spans="1:12" s="54" customFormat="1" ht="12.75">
      <c r="A49" s="95" t="s">
        <v>139</v>
      </c>
      <c r="B49" s="92">
        <v>46</v>
      </c>
      <c r="C49" s="92">
        <v>60</v>
      </c>
      <c r="D49" s="92">
        <v>10</v>
      </c>
      <c r="E49" s="93" t="s">
        <v>140</v>
      </c>
      <c r="F49" s="92">
        <f t="shared" si="5"/>
        <v>70</v>
      </c>
      <c r="G49" s="92">
        <v>50</v>
      </c>
      <c r="H49" s="92">
        <v>15</v>
      </c>
      <c r="I49" s="93" t="s">
        <v>94</v>
      </c>
      <c r="J49" s="92">
        <f t="shared" si="6"/>
        <v>65</v>
      </c>
      <c r="K49" s="92">
        <f t="shared" si="4"/>
        <v>66.5</v>
      </c>
      <c r="L49" s="60"/>
    </row>
    <row r="50" spans="1:12" s="54" customFormat="1" ht="12.75">
      <c r="A50" s="95" t="s">
        <v>141</v>
      </c>
      <c r="B50" s="92">
        <v>47</v>
      </c>
      <c r="C50" s="92">
        <v>60</v>
      </c>
      <c r="D50" s="92">
        <v>4</v>
      </c>
      <c r="E50" s="93" t="s">
        <v>142</v>
      </c>
      <c r="F50" s="92">
        <f t="shared" si="5"/>
        <v>64</v>
      </c>
      <c r="G50" s="92">
        <v>50</v>
      </c>
      <c r="H50" s="92">
        <v>17.5</v>
      </c>
      <c r="I50" s="93" t="s">
        <v>143</v>
      </c>
      <c r="J50" s="92">
        <f t="shared" si="6"/>
        <v>67.5</v>
      </c>
      <c r="K50" s="92">
        <f t="shared" si="4"/>
        <v>66.45</v>
      </c>
      <c r="L50" s="60"/>
    </row>
    <row r="51" spans="1:12" s="54" customFormat="1" ht="12.75">
      <c r="A51" s="95" t="s">
        <v>144</v>
      </c>
      <c r="B51" s="92">
        <v>48</v>
      </c>
      <c r="C51" s="92">
        <v>60</v>
      </c>
      <c r="D51" s="92">
        <v>0</v>
      </c>
      <c r="E51" s="93">
        <v>0</v>
      </c>
      <c r="F51" s="92">
        <f t="shared" si="5"/>
        <v>60</v>
      </c>
      <c r="G51" s="92">
        <v>49</v>
      </c>
      <c r="H51" s="92">
        <v>20</v>
      </c>
      <c r="I51" s="93" t="s">
        <v>131</v>
      </c>
      <c r="J51" s="92">
        <f t="shared" si="6"/>
        <v>69</v>
      </c>
      <c r="K51" s="92">
        <f t="shared" si="4"/>
        <v>66.3</v>
      </c>
      <c r="L51" s="60"/>
    </row>
    <row r="52" spans="1:12" s="54" customFormat="1" ht="12.75">
      <c r="A52" s="95" t="s">
        <v>145</v>
      </c>
      <c r="B52" s="92">
        <v>49</v>
      </c>
      <c r="C52" s="92">
        <v>60</v>
      </c>
      <c r="D52" s="92">
        <v>7</v>
      </c>
      <c r="E52" s="89" t="s">
        <v>146</v>
      </c>
      <c r="F52" s="92">
        <f t="shared" si="5"/>
        <v>67</v>
      </c>
      <c r="G52" s="92">
        <v>50</v>
      </c>
      <c r="H52" s="92">
        <v>16</v>
      </c>
      <c r="I52" s="93" t="s">
        <v>118</v>
      </c>
      <c r="J52" s="92">
        <f t="shared" si="6"/>
        <v>66</v>
      </c>
      <c r="K52" s="92">
        <f t="shared" si="4"/>
        <v>66.3</v>
      </c>
      <c r="L52" s="60"/>
    </row>
    <row r="53" spans="1:11" s="54" customFormat="1" ht="12.75">
      <c r="A53" s="96" t="s">
        <v>147</v>
      </c>
      <c r="B53" s="92">
        <v>50</v>
      </c>
      <c r="C53" s="92">
        <v>60</v>
      </c>
      <c r="D53" s="92">
        <v>0</v>
      </c>
      <c r="E53" s="93">
        <v>0</v>
      </c>
      <c r="F53" s="92">
        <v>60</v>
      </c>
      <c r="G53" s="92">
        <v>50</v>
      </c>
      <c r="H53" s="94">
        <v>19</v>
      </c>
      <c r="I53" s="93" t="s">
        <v>148</v>
      </c>
      <c r="J53" s="94">
        <f t="shared" si="6"/>
        <v>69</v>
      </c>
      <c r="K53" s="92">
        <f t="shared" si="4"/>
        <v>66.3</v>
      </c>
    </row>
    <row r="54" spans="1:12" s="54" customFormat="1" ht="12.75">
      <c r="A54" s="91" t="s">
        <v>149</v>
      </c>
      <c r="B54" s="92">
        <v>51</v>
      </c>
      <c r="C54" s="92">
        <v>60</v>
      </c>
      <c r="D54" s="92">
        <v>9</v>
      </c>
      <c r="E54" s="89" t="s">
        <v>150</v>
      </c>
      <c r="F54" s="92">
        <f aca="true" t="shared" si="7" ref="F54:F89">C54+D54</f>
        <v>69</v>
      </c>
      <c r="G54" s="92">
        <v>50</v>
      </c>
      <c r="H54" s="94">
        <v>15</v>
      </c>
      <c r="I54" s="93" t="s">
        <v>94</v>
      </c>
      <c r="J54" s="94">
        <f t="shared" si="6"/>
        <v>65</v>
      </c>
      <c r="K54" s="92">
        <f t="shared" si="4"/>
        <v>66.2</v>
      </c>
      <c r="L54" s="60"/>
    </row>
    <row r="55" spans="1:12" s="54" customFormat="1" ht="12.75">
      <c r="A55" s="91" t="s">
        <v>151</v>
      </c>
      <c r="B55" s="92">
        <v>52</v>
      </c>
      <c r="C55" s="92">
        <v>60</v>
      </c>
      <c r="D55" s="92">
        <v>8</v>
      </c>
      <c r="E55" s="89" t="s">
        <v>152</v>
      </c>
      <c r="F55" s="92">
        <f t="shared" si="7"/>
        <v>68</v>
      </c>
      <c r="G55" s="92">
        <v>50</v>
      </c>
      <c r="H55" s="94">
        <v>15</v>
      </c>
      <c r="I55" s="93" t="s">
        <v>94</v>
      </c>
      <c r="J55" s="94">
        <f t="shared" si="6"/>
        <v>65</v>
      </c>
      <c r="K55" s="92">
        <f t="shared" si="4"/>
        <v>65.9</v>
      </c>
      <c r="L55" s="60"/>
    </row>
    <row r="56" spans="1:12" s="54" customFormat="1" ht="12.75">
      <c r="A56" s="91" t="s">
        <v>153</v>
      </c>
      <c r="B56" s="92">
        <v>52</v>
      </c>
      <c r="C56" s="92">
        <v>60</v>
      </c>
      <c r="D56" s="92">
        <v>8</v>
      </c>
      <c r="E56" s="93" t="s">
        <v>152</v>
      </c>
      <c r="F56" s="92">
        <f t="shared" si="7"/>
        <v>68</v>
      </c>
      <c r="G56" s="92">
        <v>50</v>
      </c>
      <c r="H56" s="94">
        <v>15</v>
      </c>
      <c r="I56" s="93" t="s">
        <v>94</v>
      </c>
      <c r="J56" s="94">
        <f t="shared" si="6"/>
        <v>65</v>
      </c>
      <c r="K56" s="92">
        <f t="shared" si="4"/>
        <v>65.9</v>
      </c>
      <c r="L56" s="60"/>
    </row>
    <row r="57" spans="1:12" s="54" customFormat="1" ht="12.75">
      <c r="A57" s="95" t="s">
        <v>154</v>
      </c>
      <c r="B57" s="92">
        <v>54</v>
      </c>
      <c r="C57" s="92">
        <v>60</v>
      </c>
      <c r="D57" s="92">
        <v>10</v>
      </c>
      <c r="E57" s="93" t="s">
        <v>155</v>
      </c>
      <c r="F57" s="92">
        <f t="shared" si="7"/>
        <v>70</v>
      </c>
      <c r="G57" s="92">
        <v>49</v>
      </c>
      <c r="H57" s="92">
        <v>15</v>
      </c>
      <c r="I57" s="93" t="s">
        <v>94</v>
      </c>
      <c r="J57" s="92">
        <f t="shared" si="6"/>
        <v>64</v>
      </c>
      <c r="K57" s="92">
        <f t="shared" si="4"/>
        <v>65.8</v>
      </c>
      <c r="L57" s="60"/>
    </row>
    <row r="58" spans="1:11" s="54" customFormat="1" ht="12.75">
      <c r="A58" s="88" t="s">
        <v>156</v>
      </c>
      <c r="B58" s="92">
        <v>54</v>
      </c>
      <c r="C58" s="92">
        <v>60</v>
      </c>
      <c r="D58" s="92">
        <v>3</v>
      </c>
      <c r="E58" s="93" t="s">
        <v>157</v>
      </c>
      <c r="F58" s="92">
        <f t="shared" si="7"/>
        <v>63</v>
      </c>
      <c r="G58" s="92">
        <v>50</v>
      </c>
      <c r="H58" s="92">
        <v>17</v>
      </c>
      <c r="I58" s="97" t="s">
        <v>158</v>
      </c>
      <c r="J58" s="92">
        <f>G58+H58</f>
        <v>67</v>
      </c>
      <c r="K58" s="92">
        <f t="shared" si="4"/>
        <v>65.8</v>
      </c>
    </row>
    <row r="59" spans="1:12" s="54" customFormat="1" ht="12.75">
      <c r="A59" s="95" t="s">
        <v>159</v>
      </c>
      <c r="B59" s="92">
        <v>56</v>
      </c>
      <c r="C59" s="92">
        <v>60</v>
      </c>
      <c r="D59" s="92">
        <v>12</v>
      </c>
      <c r="E59" s="93" t="s">
        <v>160</v>
      </c>
      <c r="F59" s="92">
        <f t="shared" si="7"/>
        <v>72</v>
      </c>
      <c r="G59" s="92">
        <v>48</v>
      </c>
      <c r="H59" s="92">
        <v>15</v>
      </c>
      <c r="I59" s="93" t="s">
        <v>94</v>
      </c>
      <c r="J59" s="92">
        <f aca="true" t="shared" si="8" ref="J59:J71">SUM(G59:H59)</f>
        <v>63</v>
      </c>
      <c r="K59" s="92">
        <f t="shared" si="4"/>
        <v>65.69999999999999</v>
      </c>
      <c r="L59" s="60"/>
    </row>
    <row r="60" spans="1:12" s="54" customFormat="1" ht="12.75">
      <c r="A60" s="91" t="s">
        <v>161</v>
      </c>
      <c r="B60" s="92">
        <v>57</v>
      </c>
      <c r="C60" s="92">
        <v>60</v>
      </c>
      <c r="D60" s="92">
        <v>0</v>
      </c>
      <c r="E60" s="93">
        <v>0</v>
      </c>
      <c r="F60" s="92">
        <f t="shared" si="7"/>
        <v>60</v>
      </c>
      <c r="G60" s="92">
        <v>50</v>
      </c>
      <c r="H60" s="94">
        <v>18</v>
      </c>
      <c r="I60" s="89" t="s">
        <v>162</v>
      </c>
      <c r="J60" s="94">
        <f t="shared" si="8"/>
        <v>68</v>
      </c>
      <c r="K60" s="92">
        <f t="shared" si="4"/>
        <v>65.6</v>
      </c>
      <c r="L60" s="60"/>
    </row>
    <row r="61" spans="1:12" s="54" customFormat="1" ht="12.75">
      <c r="A61" s="95" t="s">
        <v>163</v>
      </c>
      <c r="B61" s="92">
        <v>58</v>
      </c>
      <c r="C61" s="92">
        <v>60</v>
      </c>
      <c r="D61" s="92">
        <v>2</v>
      </c>
      <c r="E61" s="93" t="s">
        <v>164</v>
      </c>
      <c r="F61" s="92">
        <f t="shared" si="7"/>
        <v>62</v>
      </c>
      <c r="G61" s="92">
        <v>50</v>
      </c>
      <c r="H61" s="92">
        <v>17</v>
      </c>
      <c r="I61" s="93" t="s">
        <v>165</v>
      </c>
      <c r="J61" s="92">
        <f t="shared" si="8"/>
        <v>67</v>
      </c>
      <c r="K61" s="92">
        <f t="shared" si="4"/>
        <v>65.5</v>
      </c>
      <c r="L61" s="60"/>
    </row>
    <row r="62" spans="1:12" s="54" customFormat="1" ht="12.75">
      <c r="A62" s="91" t="s">
        <v>166</v>
      </c>
      <c r="B62" s="92">
        <v>59</v>
      </c>
      <c r="C62" s="92">
        <v>60</v>
      </c>
      <c r="D62" s="92">
        <v>5</v>
      </c>
      <c r="E62" s="89" t="s">
        <v>167</v>
      </c>
      <c r="F62" s="92">
        <f t="shared" si="7"/>
        <v>65</v>
      </c>
      <c r="G62" s="92">
        <v>50</v>
      </c>
      <c r="H62" s="94">
        <v>15</v>
      </c>
      <c r="I62" s="93" t="s">
        <v>94</v>
      </c>
      <c r="J62" s="94">
        <f t="shared" si="8"/>
        <v>65</v>
      </c>
      <c r="K62" s="92">
        <f t="shared" si="4"/>
        <v>65</v>
      </c>
      <c r="L62" s="60"/>
    </row>
    <row r="63" spans="1:12" s="54" customFormat="1" ht="12.75">
      <c r="A63" s="95" t="s">
        <v>168</v>
      </c>
      <c r="B63" s="92">
        <v>60</v>
      </c>
      <c r="C63" s="92">
        <v>60</v>
      </c>
      <c r="D63" s="92">
        <v>0</v>
      </c>
      <c r="E63" s="93">
        <v>0</v>
      </c>
      <c r="F63" s="92">
        <f t="shared" si="7"/>
        <v>60</v>
      </c>
      <c r="G63" s="92">
        <v>50</v>
      </c>
      <c r="H63" s="92">
        <v>17</v>
      </c>
      <c r="I63" s="93" t="s">
        <v>165</v>
      </c>
      <c r="J63" s="92">
        <f t="shared" si="8"/>
        <v>67</v>
      </c>
      <c r="K63" s="92">
        <f t="shared" si="4"/>
        <v>64.9</v>
      </c>
      <c r="L63" s="60"/>
    </row>
    <row r="64" spans="1:12" s="54" customFormat="1" ht="12.75">
      <c r="A64" s="95" t="s">
        <v>169</v>
      </c>
      <c r="B64" s="92">
        <v>61</v>
      </c>
      <c r="C64" s="92">
        <v>60</v>
      </c>
      <c r="D64" s="92">
        <v>4</v>
      </c>
      <c r="E64" s="93" t="s">
        <v>170</v>
      </c>
      <c r="F64" s="92">
        <f t="shared" si="7"/>
        <v>64</v>
      </c>
      <c r="G64" s="92">
        <v>49</v>
      </c>
      <c r="H64" s="92">
        <v>16</v>
      </c>
      <c r="I64" s="93" t="s">
        <v>171</v>
      </c>
      <c r="J64" s="92">
        <f t="shared" si="8"/>
        <v>65</v>
      </c>
      <c r="K64" s="92">
        <f t="shared" si="4"/>
        <v>64.7</v>
      </c>
      <c r="L64" s="60"/>
    </row>
    <row r="65" spans="1:12" s="54" customFormat="1" ht="12.75">
      <c r="A65" s="91" t="s">
        <v>172</v>
      </c>
      <c r="B65" s="92">
        <v>62</v>
      </c>
      <c r="C65" s="92">
        <v>60</v>
      </c>
      <c r="D65" s="92">
        <v>3</v>
      </c>
      <c r="E65" s="89" t="s">
        <v>173</v>
      </c>
      <c r="F65" s="92">
        <f t="shared" si="7"/>
        <v>63</v>
      </c>
      <c r="G65" s="92">
        <v>50</v>
      </c>
      <c r="H65" s="94">
        <v>15</v>
      </c>
      <c r="I65" s="93" t="s">
        <v>94</v>
      </c>
      <c r="J65" s="94">
        <f t="shared" si="8"/>
        <v>65</v>
      </c>
      <c r="K65" s="92">
        <f t="shared" si="4"/>
        <v>64.4</v>
      </c>
      <c r="L65" s="60"/>
    </row>
    <row r="66" spans="1:12" s="54" customFormat="1" ht="12.75">
      <c r="A66" s="95" t="s">
        <v>174</v>
      </c>
      <c r="B66" s="92">
        <v>63</v>
      </c>
      <c r="C66" s="92">
        <v>60</v>
      </c>
      <c r="D66" s="92">
        <v>2</v>
      </c>
      <c r="E66" s="93" t="s">
        <v>175</v>
      </c>
      <c r="F66" s="92">
        <f t="shared" si="7"/>
        <v>62</v>
      </c>
      <c r="G66" s="92">
        <v>50</v>
      </c>
      <c r="H66" s="92">
        <v>15</v>
      </c>
      <c r="I66" s="93" t="s">
        <v>94</v>
      </c>
      <c r="J66" s="92">
        <f t="shared" si="8"/>
        <v>65</v>
      </c>
      <c r="K66" s="92">
        <f t="shared" si="4"/>
        <v>64.1</v>
      </c>
      <c r="L66" s="60"/>
    </row>
    <row r="67" spans="1:12" s="56" customFormat="1" ht="12.75">
      <c r="A67" s="91" t="s">
        <v>176</v>
      </c>
      <c r="B67" s="92">
        <v>63</v>
      </c>
      <c r="C67" s="92">
        <v>60</v>
      </c>
      <c r="D67" s="92">
        <v>2</v>
      </c>
      <c r="E67" s="89" t="s">
        <v>177</v>
      </c>
      <c r="F67" s="92">
        <f t="shared" si="7"/>
        <v>62</v>
      </c>
      <c r="G67" s="92">
        <v>50</v>
      </c>
      <c r="H67" s="94">
        <v>15</v>
      </c>
      <c r="I67" s="93" t="s">
        <v>94</v>
      </c>
      <c r="J67" s="94">
        <f t="shared" si="8"/>
        <v>65</v>
      </c>
      <c r="K67" s="92">
        <f t="shared" si="4"/>
        <v>64.1</v>
      </c>
      <c r="L67" s="60"/>
    </row>
    <row r="68" spans="1:12" s="54" customFormat="1" ht="12.75">
      <c r="A68" s="95" t="s">
        <v>178</v>
      </c>
      <c r="B68" s="92">
        <v>65</v>
      </c>
      <c r="C68" s="92">
        <v>60</v>
      </c>
      <c r="D68" s="92">
        <v>1</v>
      </c>
      <c r="E68" s="93" t="s">
        <v>102</v>
      </c>
      <c r="F68" s="92">
        <f t="shared" si="7"/>
        <v>61</v>
      </c>
      <c r="G68" s="92">
        <v>50</v>
      </c>
      <c r="H68" s="92">
        <v>15</v>
      </c>
      <c r="I68" s="93" t="s">
        <v>94</v>
      </c>
      <c r="J68" s="92">
        <f t="shared" si="8"/>
        <v>65</v>
      </c>
      <c r="K68" s="92">
        <f aca="true" t="shared" si="9" ref="K68:K89">0.3*F68+0.7*J68</f>
        <v>63.8</v>
      </c>
      <c r="L68" s="60"/>
    </row>
    <row r="69" spans="1:12" s="54" customFormat="1" ht="12.75">
      <c r="A69" s="91" t="s">
        <v>179</v>
      </c>
      <c r="B69" s="92">
        <v>65</v>
      </c>
      <c r="C69" s="92">
        <v>60</v>
      </c>
      <c r="D69" s="92">
        <v>1</v>
      </c>
      <c r="E69" s="89" t="s">
        <v>180</v>
      </c>
      <c r="F69" s="92">
        <f t="shared" si="7"/>
        <v>61</v>
      </c>
      <c r="G69" s="92">
        <v>50</v>
      </c>
      <c r="H69" s="94">
        <v>15</v>
      </c>
      <c r="I69" s="93" t="s">
        <v>94</v>
      </c>
      <c r="J69" s="94">
        <f t="shared" si="8"/>
        <v>65</v>
      </c>
      <c r="K69" s="92">
        <f t="shared" si="9"/>
        <v>63.8</v>
      </c>
      <c r="L69" s="60"/>
    </row>
    <row r="70" spans="1:12" s="54" customFormat="1" ht="12.75">
      <c r="A70" s="95" t="s">
        <v>181</v>
      </c>
      <c r="B70" s="92">
        <v>67</v>
      </c>
      <c r="C70" s="92">
        <v>60</v>
      </c>
      <c r="D70" s="92">
        <v>0</v>
      </c>
      <c r="E70" s="93"/>
      <c r="F70" s="92">
        <f t="shared" si="7"/>
        <v>60</v>
      </c>
      <c r="G70" s="92">
        <v>50</v>
      </c>
      <c r="H70" s="92">
        <v>15</v>
      </c>
      <c r="I70" s="93" t="s">
        <v>94</v>
      </c>
      <c r="J70" s="92">
        <f t="shared" si="8"/>
        <v>65</v>
      </c>
      <c r="K70" s="92">
        <f t="shared" si="9"/>
        <v>63.5</v>
      </c>
      <c r="L70" s="60"/>
    </row>
    <row r="71" spans="1:12" s="54" customFormat="1" ht="12.75">
      <c r="A71" s="95" t="s">
        <v>182</v>
      </c>
      <c r="B71" s="92">
        <v>67</v>
      </c>
      <c r="C71" s="92">
        <v>60</v>
      </c>
      <c r="D71" s="92">
        <v>0</v>
      </c>
      <c r="E71" s="93"/>
      <c r="F71" s="92">
        <f t="shared" si="7"/>
        <v>60</v>
      </c>
      <c r="G71" s="92">
        <v>49</v>
      </c>
      <c r="H71" s="92">
        <v>16</v>
      </c>
      <c r="I71" s="89" t="s">
        <v>183</v>
      </c>
      <c r="J71" s="92">
        <f t="shared" si="8"/>
        <v>65</v>
      </c>
      <c r="K71" s="92">
        <f t="shared" si="9"/>
        <v>63.5</v>
      </c>
      <c r="L71" s="60"/>
    </row>
    <row r="72" spans="1:11" s="54" customFormat="1" ht="12.75">
      <c r="A72" s="88" t="s">
        <v>184</v>
      </c>
      <c r="B72" s="92">
        <v>67</v>
      </c>
      <c r="C72" s="92">
        <v>60</v>
      </c>
      <c r="D72" s="92">
        <v>0</v>
      </c>
      <c r="E72" s="93">
        <v>0</v>
      </c>
      <c r="F72" s="92">
        <f t="shared" si="7"/>
        <v>60</v>
      </c>
      <c r="G72" s="92">
        <v>50</v>
      </c>
      <c r="H72" s="92">
        <v>15</v>
      </c>
      <c r="I72" s="97" t="s">
        <v>185</v>
      </c>
      <c r="J72" s="92">
        <f>G72+H72</f>
        <v>65</v>
      </c>
      <c r="K72" s="92">
        <f t="shared" si="9"/>
        <v>63.5</v>
      </c>
    </row>
    <row r="73" spans="1:11" s="54" customFormat="1" ht="12.75">
      <c r="A73" s="88" t="s">
        <v>186</v>
      </c>
      <c r="B73" s="92">
        <v>67</v>
      </c>
      <c r="C73" s="92">
        <v>60</v>
      </c>
      <c r="D73" s="92">
        <v>0</v>
      </c>
      <c r="E73" s="93">
        <v>0</v>
      </c>
      <c r="F73" s="92">
        <f t="shared" si="7"/>
        <v>60</v>
      </c>
      <c r="G73" s="92">
        <v>50</v>
      </c>
      <c r="H73" s="92">
        <v>15</v>
      </c>
      <c r="I73" s="97" t="s">
        <v>185</v>
      </c>
      <c r="J73" s="92">
        <f>G73+H73</f>
        <v>65</v>
      </c>
      <c r="K73" s="92">
        <f t="shared" si="9"/>
        <v>63.5</v>
      </c>
    </row>
    <row r="74" spans="1:11" s="54" customFormat="1" ht="12.75">
      <c r="A74" s="88" t="s">
        <v>187</v>
      </c>
      <c r="B74" s="92">
        <v>67</v>
      </c>
      <c r="C74" s="92">
        <v>60</v>
      </c>
      <c r="D74" s="92">
        <v>0</v>
      </c>
      <c r="E74" s="93">
        <v>0</v>
      </c>
      <c r="F74" s="92">
        <f t="shared" si="7"/>
        <v>60</v>
      </c>
      <c r="G74" s="92">
        <v>50</v>
      </c>
      <c r="H74" s="92">
        <v>15</v>
      </c>
      <c r="I74" s="97" t="s">
        <v>185</v>
      </c>
      <c r="J74" s="92">
        <f>G74+H74</f>
        <v>65</v>
      </c>
      <c r="K74" s="92">
        <f t="shared" si="9"/>
        <v>63.5</v>
      </c>
    </row>
    <row r="75" spans="1:11" s="54" customFormat="1" ht="12.75">
      <c r="A75" s="88" t="s">
        <v>188</v>
      </c>
      <c r="B75" s="92">
        <v>67</v>
      </c>
      <c r="C75" s="92">
        <v>60</v>
      </c>
      <c r="D75" s="92">
        <v>0</v>
      </c>
      <c r="E75" s="93">
        <v>0</v>
      </c>
      <c r="F75" s="92">
        <f t="shared" si="7"/>
        <v>60</v>
      </c>
      <c r="G75" s="92">
        <v>50</v>
      </c>
      <c r="H75" s="92">
        <v>15</v>
      </c>
      <c r="I75" s="93" t="s">
        <v>189</v>
      </c>
      <c r="J75" s="92">
        <f>G75+H75</f>
        <v>65</v>
      </c>
      <c r="K75" s="92">
        <f t="shared" si="9"/>
        <v>63.5</v>
      </c>
    </row>
    <row r="76" spans="1:11" s="54" customFormat="1" ht="12.75">
      <c r="A76" s="88" t="s">
        <v>190</v>
      </c>
      <c r="B76" s="92">
        <v>67</v>
      </c>
      <c r="C76" s="92">
        <v>60</v>
      </c>
      <c r="D76" s="92">
        <v>0</v>
      </c>
      <c r="E76" s="93">
        <v>0</v>
      </c>
      <c r="F76" s="92">
        <f t="shared" si="7"/>
        <v>60</v>
      </c>
      <c r="G76" s="92">
        <v>50</v>
      </c>
      <c r="H76" s="92">
        <v>15</v>
      </c>
      <c r="I76" s="97" t="s">
        <v>185</v>
      </c>
      <c r="J76" s="92">
        <f>G76+H76</f>
        <v>65</v>
      </c>
      <c r="K76" s="92">
        <f t="shared" si="9"/>
        <v>63.5</v>
      </c>
    </row>
    <row r="77" spans="1:12" s="54" customFormat="1" ht="12.75">
      <c r="A77" s="91" t="s">
        <v>191</v>
      </c>
      <c r="B77" s="92">
        <v>67</v>
      </c>
      <c r="C77" s="92">
        <v>60</v>
      </c>
      <c r="D77" s="92">
        <v>0</v>
      </c>
      <c r="E77" s="93">
        <v>0</v>
      </c>
      <c r="F77" s="92">
        <f t="shared" si="7"/>
        <v>60</v>
      </c>
      <c r="G77" s="92">
        <v>50</v>
      </c>
      <c r="H77" s="94">
        <v>15</v>
      </c>
      <c r="I77" s="97" t="s">
        <v>185</v>
      </c>
      <c r="J77" s="94">
        <f>SUM(G77:H77)</f>
        <v>65</v>
      </c>
      <c r="K77" s="92">
        <f t="shared" si="9"/>
        <v>63.5</v>
      </c>
      <c r="L77" s="60"/>
    </row>
    <row r="78" spans="1:12" s="54" customFormat="1" ht="12.75">
      <c r="A78" s="91" t="s">
        <v>192</v>
      </c>
      <c r="B78" s="92">
        <v>67</v>
      </c>
      <c r="C78" s="92">
        <v>60</v>
      </c>
      <c r="D78" s="92">
        <v>0</v>
      </c>
      <c r="E78" s="93">
        <v>0</v>
      </c>
      <c r="F78" s="92">
        <f t="shared" si="7"/>
        <v>60</v>
      </c>
      <c r="G78" s="92">
        <v>50</v>
      </c>
      <c r="H78" s="94">
        <v>15</v>
      </c>
      <c r="I78" s="97" t="s">
        <v>185</v>
      </c>
      <c r="J78" s="94">
        <f>SUM(G78:H78)</f>
        <v>65</v>
      </c>
      <c r="K78" s="92">
        <f t="shared" si="9"/>
        <v>63.5</v>
      </c>
      <c r="L78" s="60"/>
    </row>
    <row r="79" spans="1:12" s="54" customFormat="1" ht="12.75">
      <c r="A79" s="96" t="s">
        <v>193</v>
      </c>
      <c r="B79" s="92">
        <v>67</v>
      </c>
      <c r="C79" s="92">
        <v>60</v>
      </c>
      <c r="D79" s="92">
        <v>0</v>
      </c>
      <c r="E79" s="93">
        <v>0</v>
      </c>
      <c r="F79" s="92">
        <f t="shared" si="7"/>
        <v>60</v>
      </c>
      <c r="G79" s="92">
        <v>50</v>
      </c>
      <c r="H79" s="94">
        <v>15</v>
      </c>
      <c r="I79" s="97" t="s">
        <v>185</v>
      </c>
      <c r="J79" s="94">
        <f>SUM(G79:H79)</f>
        <v>65</v>
      </c>
      <c r="K79" s="92">
        <f t="shared" si="9"/>
        <v>63.5</v>
      </c>
      <c r="L79" s="60"/>
    </row>
    <row r="80" spans="1:12" s="54" customFormat="1" ht="12.75">
      <c r="A80" s="96" t="s">
        <v>194</v>
      </c>
      <c r="B80" s="92">
        <v>67</v>
      </c>
      <c r="C80" s="92">
        <v>60</v>
      </c>
      <c r="D80" s="92">
        <v>0</v>
      </c>
      <c r="E80" s="93">
        <v>0</v>
      </c>
      <c r="F80" s="92">
        <f t="shared" si="7"/>
        <v>60</v>
      </c>
      <c r="G80" s="92">
        <v>50</v>
      </c>
      <c r="H80" s="94">
        <v>15</v>
      </c>
      <c r="I80" s="97" t="s">
        <v>185</v>
      </c>
      <c r="J80" s="94">
        <f>SUM(G80:H80)</f>
        <v>65</v>
      </c>
      <c r="K80" s="92">
        <f t="shared" si="9"/>
        <v>63.5</v>
      </c>
      <c r="L80" s="60"/>
    </row>
    <row r="81" spans="1:12" s="54" customFormat="1" ht="12.75">
      <c r="A81" s="95" t="s">
        <v>195</v>
      </c>
      <c r="B81" s="92">
        <v>78</v>
      </c>
      <c r="C81" s="92">
        <v>60</v>
      </c>
      <c r="D81" s="92">
        <v>1</v>
      </c>
      <c r="E81" s="93" t="s">
        <v>130</v>
      </c>
      <c r="F81" s="92">
        <f t="shared" si="7"/>
        <v>61</v>
      </c>
      <c r="G81" s="92">
        <v>49</v>
      </c>
      <c r="H81" s="92">
        <v>15</v>
      </c>
      <c r="I81" s="97" t="s">
        <v>185</v>
      </c>
      <c r="J81" s="92">
        <f>SUM(G81:H81)</f>
        <v>64</v>
      </c>
      <c r="K81" s="92">
        <f t="shared" si="9"/>
        <v>63.099999999999994</v>
      </c>
      <c r="L81" s="60"/>
    </row>
    <row r="82" spans="1:11" s="54" customFormat="1" ht="12.75">
      <c r="A82" s="88" t="s">
        <v>196</v>
      </c>
      <c r="B82" s="92">
        <v>79</v>
      </c>
      <c r="C82" s="92">
        <v>60</v>
      </c>
      <c r="D82" s="92">
        <v>0</v>
      </c>
      <c r="E82" s="93">
        <v>0</v>
      </c>
      <c r="F82" s="92">
        <f t="shared" si="7"/>
        <v>60</v>
      </c>
      <c r="G82" s="92">
        <v>49</v>
      </c>
      <c r="H82" s="92">
        <v>15</v>
      </c>
      <c r="I82" s="97" t="s">
        <v>185</v>
      </c>
      <c r="J82" s="92">
        <f>G82+H82</f>
        <v>64</v>
      </c>
      <c r="K82" s="92">
        <f t="shared" si="9"/>
        <v>62.8</v>
      </c>
    </row>
    <row r="83" spans="1:11" s="54" customFormat="1" ht="12.75">
      <c r="A83" s="88" t="s">
        <v>197</v>
      </c>
      <c r="B83" s="92">
        <v>79</v>
      </c>
      <c r="C83" s="92">
        <v>60</v>
      </c>
      <c r="D83" s="92">
        <v>0</v>
      </c>
      <c r="E83" s="93">
        <v>0</v>
      </c>
      <c r="F83" s="92">
        <f t="shared" si="7"/>
        <v>60</v>
      </c>
      <c r="G83" s="92">
        <v>49</v>
      </c>
      <c r="H83" s="92">
        <v>15</v>
      </c>
      <c r="I83" s="97" t="s">
        <v>185</v>
      </c>
      <c r="J83" s="92">
        <f>G83+H83</f>
        <v>64</v>
      </c>
      <c r="K83" s="92">
        <f t="shared" si="9"/>
        <v>62.8</v>
      </c>
    </row>
    <row r="84" spans="1:12" s="54" customFormat="1" ht="12.75">
      <c r="A84" s="95" t="s">
        <v>198</v>
      </c>
      <c r="B84" s="92">
        <v>81</v>
      </c>
      <c r="C84" s="92">
        <v>60</v>
      </c>
      <c r="D84" s="92">
        <v>1</v>
      </c>
      <c r="E84" s="93" t="s">
        <v>102</v>
      </c>
      <c r="F84" s="92">
        <f t="shared" si="7"/>
        <v>61</v>
      </c>
      <c r="G84" s="92">
        <v>48</v>
      </c>
      <c r="H84" s="92">
        <v>15</v>
      </c>
      <c r="I84" s="97" t="s">
        <v>185</v>
      </c>
      <c r="J84" s="92">
        <f>SUM(G84:H84)</f>
        <v>63</v>
      </c>
      <c r="K84" s="92">
        <f t="shared" si="9"/>
        <v>62.39999999999999</v>
      </c>
      <c r="L84" s="60"/>
    </row>
    <row r="85" spans="1:11" s="54" customFormat="1" ht="12.75">
      <c r="A85" s="88" t="s">
        <v>199</v>
      </c>
      <c r="B85" s="92">
        <v>82</v>
      </c>
      <c r="C85" s="92">
        <v>60</v>
      </c>
      <c r="D85" s="92">
        <v>0</v>
      </c>
      <c r="E85" s="93">
        <v>0</v>
      </c>
      <c r="F85" s="92">
        <f t="shared" si="7"/>
        <v>60</v>
      </c>
      <c r="G85" s="92">
        <v>48</v>
      </c>
      <c r="H85" s="92">
        <v>15</v>
      </c>
      <c r="I85" s="97" t="s">
        <v>200</v>
      </c>
      <c r="J85" s="92">
        <f>G85+H85</f>
        <v>63</v>
      </c>
      <c r="K85" s="92">
        <f t="shared" si="9"/>
        <v>62.099999999999994</v>
      </c>
    </row>
    <row r="86" spans="1:11" s="54" customFormat="1" ht="12.75">
      <c r="A86" s="88" t="s">
        <v>201</v>
      </c>
      <c r="B86" s="92">
        <v>82</v>
      </c>
      <c r="C86" s="92">
        <v>60</v>
      </c>
      <c r="D86" s="92">
        <v>0</v>
      </c>
      <c r="E86" s="93">
        <v>0</v>
      </c>
      <c r="F86" s="92">
        <f t="shared" si="7"/>
        <v>60</v>
      </c>
      <c r="G86" s="92">
        <v>48</v>
      </c>
      <c r="H86" s="92">
        <v>15</v>
      </c>
      <c r="I86" s="97" t="s">
        <v>185</v>
      </c>
      <c r="J86" s="92">
        <f>G86+H86</f>
        <v>63</v>
      </c>
      <c r="K86" s="92">
        <f t="shared" si="9"/>
        <v>62.099999999999994</v>
      </c>
    </row>
    <row r="87" spans="1:11" s="54" customFormat="1" ht="12.75">
      <c r="A87" s="88" t="s">
        <v>202</v>
      </c>
      <c r="B87" s="92">
        <v>82</v>
      </c>
      <c r="C87" s="92">
        <v>60</v>
      </c>
      <c r="D87" s="92">
        <v>0</v>
      </c>
      <c r="E87" s="93">
        <v>0</v>
      </c>
      <c r="F87" s="92">
        <f t="shared" si="7"/>
        <v>60</v>
      </c>
      <c r="G87" s="92">
        <v>48</v>
      </c>
      <c r="H87" s="92">
        <v>15</v>
      </c>
      <c r="I87" s="97" t="s">
        <v>185</v>
      </c>
      <c r="J87" s="92">
        <f>G87+H87</f>
        <v>63</v>
      </c>
      <c r="K87" s="92">
        <f t="shared" si="9"/>
        <v>62.099999999999994</v>
      </c>
    </row>
    <row r="88" spans="1:11" s="54" customFormat="1" ht="12.75">
      <c r="A88" s="88" t="s">
        <v>203</v>
      </c>
      <c r="B88" s="92">
        <v>85</v>
      </c>
      <c r="C88" s="92">
        <v>60</v>
      </c>
      <c r="D88" s="92">
        <v>0</v>
      </c>
      <c r="E88" s="93">
        <v>0</v>
      </c>
      <c r="F88" s="92">
        <f t="shared" si="7"/>
        <v>60</v>
      </c>
      <c r="G88" s="92">
        <v>47</v>
      </c>
      <c r="H88" s="92">
        <v>15</v>
      </c>
      <c r="I88" s="93" t="s">
        <v>204</v>
      </c>
      <c r="J88" s="92">
        <f>G88+H88</f>
        <v>62</v>
      </c>
      <c r="K88" s="92">
        <f t="shared" si="9"/>
        <v>61.4</v>
      </c>
    </row>
    <row r="89" spans="1:11" s="54" customFormat="1" ht="12.75">
      <c r="A89" s="88" t="s">
        <v>205</v>
      </c>
      <c r="B89" s="92">
        <v>85</v>
      </c>
      <c r="C89" s="92">
        <v>60</v>
      </c>
      <c r="D89" s="92">
        <v>0</v>
      </c>
      <c r="E89" s="93">
        <v>0</v>
      </c>
      <c r="F89" s="92">
        <f t="shared" si="7"/>
        <v>60</v>
      </c>
      <c r="G89" s="92">
        <v>47</v>
      </c>
      <c r="H89" s="92">
        <v>15</v>
      </c>
      <c r="I89" s="93" t="s">
        <v>189</v>
      </c>
      <c r="J89" s="92">
        <f>G89+H89</f>
        <v>62</v>
      </c>
      <c r="K89" s="92">
        <f t="shared" si="9"/>
        <v>61.4</v>
      </c>
    </row>
    <row r="90" spans="1:11" ht="14.25">
      <c r="A90" s="63"/>
      <c r="B90" s="63"/>
      <c r="C90" s="63"/>
      <c r="D90" s="63"/>
      <c r="E90" s="64"/>
      <c r="F90" s="63"/>
      <c r="G90" s="63"/>
      <c r="H90" s="63"/>
      <c r="I90" s="64"/>
      <c r="J90" s="63"/>
      <c r="K90" s="65"/>
    </row>
    <row r="91" spans="1:11" ht="14.25">
      <c r="A91" s="63"/>
      <c r="B91" s="63"/>
      <c r="C91" s="63"/>
      <c r="D91" s="63"/>
      <c r="E91" s="64"/>
      <c r="F91" s="63"/>
      <c r="G91" s="63"/>
      <c r="H91" s="63"/>
      <c r="I91" s="64"/>
      <c r="J91" s="63"/>
      <c r="K91" s="65"/>
    </row>
    <row r="92" spans="1:11" ht="14.25">
      <c r="A92" s="63"/>
      <c r="B92" s="63"/>
      <c r="C92" s="63"/>
      <c r="D92" s="63"/>
      <c r="E92" s="64"/>
      <c r="F92" s="63"/>
      <c r="G92" s="63"/>
      <c r="H92" s="63"/>
      <c r="I92" s="64"/>
      <c r="J92" s="63"/>
      <c r="K92" s="65"/>
    </row>
    <row r="93" spans="1:11" ht="14.25">
      <c r="A93" s="63"/>
      <c r="B93" s="63"/>
      <c r="C93" s="63"/>
      <c r="D93" s="63"/>
      <c r="E93" s="64"/>
      <c r="F93" s="63"/>
      <c r="G93" s="63"/>
      <c r="H93" s="63"/>
      <c r="I93" s="64"/>
      <c r="J93" s="63"/>
      <c r="K93" s="65"/>
    </row>
    <row r="94" spans="1:11" ht="14.25">
      <c r="A94" s="66" t="s">
        <v>206</v>
      </c>
      <c r="B94" s="67"/>
      <c r="C94" s="67"/>
      <c r="D94" s="67"/>
      <c r="E94" s="67"/>
      <c r="F94" s="67"/>
      <c r="G94" s="67"/>
      <c r="H94" s="67"/>
      <c r="I94" s="67"/>
      <c r="J94" s="67"/>
      <c r="K94" s="68"/>
    </row>
    <row r="95" spans="1:11" ht="14.25">
      <c r="A95" s="69" t="s">
        <v>207</v>
      </c>
      <c r="B95" s="70"/>
      <c r="C95" s="70"/>
      <c r="D95" s="70"/>
      <c r="E95" s="70"/>
      <c r="F95" s="70"/>
      <c r="G95" s="70"/>
      <c r="H95" s="70"/>
      <c r="I95" s="70"/>
      <c r="J95" s="70"/>
      <c r="K95" s="71"/>
    </row>
    <row r="96" spans="1:11" ht="14.25">
      <c r="A96" s="72" t="s">
        <v>208</v>
      </c>
      <c r="B96" s="73"/>
      <c r="C96" s="73"/>
      <c r="D96" s="73"/>
      <c r="E96" s="73"/>
      <c r="F96" s="73"/>
      <c r="G96" s="73"/>
      <c r="H96" s="73"/>
      <c r="I96" s="73"/>
      <c r="J96" s="73"/>
      <c r="K96" s="74"/>
    </row>
    <row r="97" spans="1:11" ht="14.25">
      <c r="A97" s="75"/>
      <c r="B97" s="76"/>
      <c r="C97" s="76"/>
      <c r="D97" s="76"/>
      <c r="E97" s="76"/>
      <c r="F97" s="76"/>
      <c r="G97" s="76"/>
      <c r="H97" s="76"/>
      <c r="I97" s="76"/>
      <c r="J97" s="76"/>
      <c r="K97" s="77"/>
    </row>
  </sheetData>
  <sheetProtection/>
  <mergeCells count="6">
    <mergeCell ref="A1:K1"/>
    <mergeCell ref="C2:F2"/>
    <mergeCell ref="G2:J2"/>
    <mergeCell ref="A94:K94"/>
    <mergeCell ref="A95:K95"/>
    <mergeCell ref="A96:K9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M1" sqref="M1:M16384"/>
    </sheetView>
  </sheetViews>
  <sheetFormatPr defaultColWidth="9.00390625" defaultRowHeight="14.25"/>
  <cols>
    <col min="4" max="4" width="9.75390625" style="0" customWidth="1"/>
    <col min="5" max="5" width="67.875" style="9" customWidth="1"/>
    <col min="7" max="7" width="9.00390625" style="10" hidden="1" customWidth="1"/>
    <col min="10" max="10" width="55.75390625" style="9" customWidth="1"/>
    <col min="12" max="12" width="9.00390625" style="11" customWidth="1"/>
    <col min="13" max="13" width="11.625" style="0" customWidth="1"/>
  </cols>
  <sheetData>
    <row r="1" spans="1:12" ht="14.25">
      <c r="A1" s="78" t="s">
        <v>209</v>
      </c>
      <c r="B1" s="78"/>
      <c r="C1" s="78"/>
      <c r="D1" s="78"/>
      <c r="E1" s="78"/>
      <c r="F1" s="78"/>
      <c r="G1" s="79"/>
      <c r="H1" s="78"/>
      <c r="I1" s="78"/>
      <c r="J1" s="78"/>
      <c r="K1" s="78"/>
      <c r="L1" s="80"/>
    </row>
    <row r="2" spans="1:12" ht="15" customHeight="1">
      <c r="A2" s="12"/>
      <c r="B2" s="12"/>
      <c r="C2" s="81" t="s">
        <v>1</v>
      </c>
      <c r="D2" s="81"/>
      <c r="E2" s="81"/>
      <c r="F2" s="81"/>
      <c r="G2" s="13" t="s">
        <v>210</v>
      </c>
      <c r="H2" s="81" t="s">
        <v>2</v>
      </c>
      <c r="I2" s="81"/>
      <c r="J2" s="81"/>
      <c r="K2" s="81"/>
      <c r="L2" s="41" t="s">
        <v>3</v>
      </c>
    </row>
    <row r="3" spans="1:12" s="1" customFormat="1" ht="24.75" customHeight="1">
      <c r="A3" s="4" t="s">
        <v>4</v>
      </c>
      <c r="B3" s="4" t="s">
        <v>5</v>
      </c>
      <c r="C3" s="4" t="s">
        <v>6</v>
      </c>
      <c r="D3" s="4" t="s">
        <v>7</v>
      </c>
      <c r="E3" s="14" t="s">
        <v>211</v>
      </c>
      <c r="F3" s="4" t="s">
        <v>9</v>
      </c>
      <c r="G3" s="15" t="s">
        <v>212</v>
      </c>
      <c r="H3" s="4" t="s">
        <v>6</v>
      </c>
      <c r="I3" s="4" t="s">
        <v>7</v>
      </c>
      <c r="J3" s="14" t="s">
        <v>211</v>
      </c>
      <c r="K3" s="4" t="s">
        <v>9</v>
      </c>
      <c r="L3" s="42" t="s">
        <v>3</v>
      </c>
    </row>
    <row r="4" spans="1:12" s="8" customFormat="1" ht="14.25">
      <c r="A4" s="16" t="s">
        <v>213</v>
      </c>
      <c r="B4" s="17">
        <v>1</v>
      </c>
      <c r="C4" s="17">
        <v>60</v>
      </c>
      <c r="D4" s="17">
        <v>0</v>
      </c>
      <c r="E4" s="18"/>
      <c r="F4" s="17">
        <f aca="true" t="shared" si="0" ref="F4:F10">SUM(C4:D4)</f>
        <v>60</v>
      </c>
      <c r="G4" s="19">
        <v>0</v>
      </c>
      <c r="H4" s="17">
        <v>50</v>
      </c>
      <c r="I4" s="17">
        <v>96.96</v>
      </c>
      <c r="J4" s="43" t="s">
        <v>214</v>
      </c>
      <c r="K4" s="17">
        <f aca="true" t="shared" si="1" ref="K4:K10">H4+I4</f>
        <v>146.95999999999998</v>
      </c>
      <c r="L4" s="44">
        <f aca="true" t="shared" si="2" ref="L4:L37">F4*0.3+K4*0.7</f>
        <v>120.87199999999999</v>
      </c>
    </row>
    <row r="5" spans="1:13" s="8" customFormat="1" ht="27">
      <c r="A5" s="20" t="s">
        <v>215</v>
      </c>
      <c r="B5" s="17">
        <v>2</v>
      </c>
      <c r="C5" s="17">
        <v>60</v>
      </c>
      <c r="D5" s="17">
        <v>23</v>
      </c>
      <c r="E5" s="18" t="s">
        <v>216</v>
      </c>
      <c r="F5" s="17">
        <f t="shared" si="0"/>
        <v>83</v>
      </c>
      <c r="G5" s="19">
        <v>0</v>
      </c>
      <c r="H5" s="17">
        <v>50</v>
      </c>
      <c r="I5" s="17">
        <v>31</v>
      </c>
      <c r="J5" s="43" t="s">
        <v>217</v>
      </c>
      <c r="K5" s="17">
        <f t="shared" si="1"/>
        <v>81</v>
      </c>
      <c r="L5" s="44">
        <f t="shared" si="2"/>
        <v>81.6</v>
      </c>
      <c r="M5" s="45"/>
    </row>
    <row r="6" spans="1:13" s="8" customFormat="1" ht="14.25">
      <c r="A6" s="20" t="s">
        <v>218</v>
      </c>
      <c r="B6" s="17">
        <v>3</v>
      </c>
      <c r="C6" s="17">
        <v>60</v>
      </c>
      <c r="D6" s="17">
        <v>40</v>
      </c>
      <c r="E6" s="18" t="s">
        <v>219</v>
      </c>
      <c r="F6" s="17">
        <f t="shared" si="0"/>
        <v>100</v>
      </c>
      <c r="G6" s="19">
        <v>0</v>
      </c>
      <c r="H6" s="17">
        <v>50</v>
      </c>
      <c r="I6" s="17">
        <v>22.5</v>
      </c>
      <c r="J6" s="43" t="s">
        <v>220</v>
      </c>
      <c r="K6" s="17">
        <f t="shared" si="1"/>
        <v>72.5</v>
      </c>
      <c r="L6" s="44">
        <f t="shared" si="2"/>
        <v>80.75</v>
      </c>
      <c r="M6" s="45"/>
    </row>
    <row r="7" spans="1:13" s="8" customFormat="1" ht="14.25">
      <c r="A7" s="20" t="s">
        <v>221</v>
      </c>
      <c r="B7" s="17">
        <v>4</v>
      </c>
      <c r="C7" s="17">
        <v>60</v>
      </c>
      <c r="D7" s="17">
        <v>40</v>
      </c>
      <c r="E7" s="18" t="s">
        <v>222</v>
      </c>
      <c r="F7" s="17">
        <f t="shared" si="0"/>
        <v>100</v>
      </c>
      <c r="G7" s="19">
        <v>0</v>
      </c>
      <c r="H7" s="17">
        <v>50</v>
      </c>
      <c r="I7" s="17">
        <v>14</v>
      </c>
      <c r="J7" s="43" t="s">
        <v>223</v>
      </c>
      <c r="K7" s="17">
        <f t="shared" si="1"/>
        <v>64</v>
      </c>
      <c r="L7" s="44">
        <f t="shared" si="2"/>
        <v>74.8</v>
      </c>
      <c r="M7" s="45"/>
    </row>
    <row r="8" spans="1:12" s="8" customFormat="1" ht="14.25">
      <c r="A8" s="20" t="s">
        <v>224</v>
      </c>
      <c r="B8" s="17">
        <v>5</v>
      </c>
      <c r="C8" s="17">
        <v>60</v>
      </c>
      <c r="D8" s="17">
        <v>6</v>
      </c>
      <c r="E8" s="18" t="s">
        <v>225</v>
      </c>
      <c r="F8" s="17">
        <f t="shared" si="0"/>
        <v>66</v>
      </c>
      <c r="G8" s="19">
        <v>0</v>
      </c>
      <c r="H8" s="17">
        <v>50</v>
      </c>
      <c r="I8" s="17">
        <v>25</v>
      </c>
      <c r="J8" s="43" t="s">
        <v>226</v>
      </c>
      <c r="K8" s="17">
        <f t="shared" si="1"/>
        <v>75</v>
      </c>
      <c r="L8" s="44">
        <f t="shared" si="2"/>
        <v>72.3</v>
      </c>
    </row>
    <row r="9" spans="1:12" s="8" customFormat="1" ht="14.25">
      <c r="A9" s="20" t="s">
        <v>227</v>
      </c>
      <c r="B9" s="17">
        <v>6</v>
      </c>
      <c r="C9" s="17">
        <v>60</v>
      </c>
      <c r="D9" s="17">
        <v>27.5</v>
      </c>
      <c r="E9" s="18" t="s">
        <v>228</v>
      </c>
      <c r="F9" s="17">
        <f t="shared" si="0"/>
        <v>87.5</v>
      </c>
      <c r="G9" s="19">
        <v>0</v>
      </c>
      <c r="H9" s="17">
        <v>50</v>
      </c>
      <c r="I9" s="17">
        <v>10.5</v>
      </c>
      <c r="J9" s="43" t="s">
        <v>229</v>
      </c>
      <c r="K9" s="17">
        <f t="shared" si="1"/>
        <v>60.5</v>
      </c>
      <c r="L9" s="44">
        <f t="shared" si="2"/>
        <v>68.6</v>
      </c>
    </row>
    <row r="10" spans="1:13" s="8" customFormat="1" ht="14.25">
      <c r="A10" s="20" t="s">
        <v>230</v>
      </c>
      <c r="B10" s="17">
        <v>7</v>
      </c>
      <c r="C10" s="17">
        <v>60</v>
      </c>
      <c r="D10" s="17">
        <v>40</v>
      </c>
      <c r="E10" s="18" t="s">
        <v>231</v>
      </c>
      <c r="F10" s="17">
        <f t="shared" si="0"/>
        <v>100</v>
      </c>
      <c r="G10" s="19">
        <v>0</v>
      </c>
      <c r="H10" s="17">
        <v>50</v>
      </c>
      <c r="I10" s="17">
        <v>2</v>
      </c>
      <c r="J10" s="18" t="s">
        <v>232</v>
      </c>
      <c r="K10" s="17">
        <f t="shared" si="1"/>
        <v>52</v>
      </c>
      <c r="L10" s="44">
        <f t="shared" si="2"/>
        <v>66.4</v>
      </c>
      <c r="M10" s="46"/>
    </row>
    <row r="11" spans="1:13" s="8" customFormat="1" ht="27">
      <c r="A11" s="21" t="s">
        <v>233</v>
      </c>
      <c r="B11" s="22">
        <v>8</v>
      </c>
      <c r="C11" s="22">
        <v>60</v>
      </c>
      <c r="D11" s="22">
        <v>23</v>
      </c>
      <c r="E11" s="23" t="s">
        <v>234</v>
      </c>
      <c r="F11" s="22">
        <f>C11+D11</f>
        <v>83</v>
      </c>
      <c r="G11" s="24">
        <v>0</v>
      </c>
      <c r="H11" s="22">
        <v>50</v>
      </c>
      <c r="I11" s="22">
        <v>7</v>
      </c>
      <c r="J11" s="23" t="s">
        <v>235</v>
      </c>
      <c r="K11" s="22">
        <f>SUM(H11:I11)</f>
        <v>57</v>
      </c>
      <c r="L11" s="47">
        <f t="shared" si="2"/>
        <v>64.8</v>
      </c>
      <c r="M11" s="48"/>
    </row>
    <row r="12" spans="1:13" s="8" customFormat="1" ht="14.25">
      <c r="A12" s="25" t="s">
        <v>236</v>
      </c>
      <c r="B12" s="22">
        <v>9</v>
      </c>
      <c r="C12" s="22">
        <v>60</v>
      </c>
      <c r="D12" s="22">
        <v>21</v>
      </c>
      <c r="E12" s="26" t="s">
        <v>237</v>
      </c>
      <c r="F12" s="22">
        <f>SUM(C12:D12)</f>
        <v>81</v>
      </c>
      <c r="G12" s="27">
        <v>0</v>
      </c>
      <c r="H12" s="22">
        <v>49</v>
      </c>
      <c r="I12" s="22">
        <v>2</v>
      </c>
      <c r="J12" s="26" t="s">
        <v>238</v>
      </c>
      <c r="K12" s="22">
        <f>H12+I12</f>
        <v>51</v>
      </c>
      <c r="L12" s="47">
        <f t="shared" si="2"/>
        <v>60</v>
      </c>
      <c r="M12" s="46"/>
    </row>
    <row r="13" spans="1:13" s="8" customFormat="1" ht="14.25">
      <c r="A13" s="21" t="s">
        <v>239</v>
      </c>
      <c r="B13" s="22">
        <v>10</v>
      </c>
      <c r="C13" s="22">
        <v>60</v>
      </c>
      <c r="D13" s="22">
        <v>10</v>
      </c>
      <c r="E13" s="23" t="s">
        <v>240</v>
      </c>
      <c r="F13" s="22">
        <f>C13+D13</f>
        <v>70</v>
      </c>
      <c r="G13" s="24">
        <v>0</v>
      </c>
      <c r="H13" s="22">
        <v>50</v>
      </c>
      <c r="I13" s="22">
        <v>5</v>
      </c>
      <c r="J13" s="26" t="s">
        <v>241</v>
      </c>
      <c r="K13" s="22">
        <f>SUM(H13:I13)</f>
        <v>55</v>
      </c>
      <c r="L13" s="47">
        <f t="shared" si="2"/>
        <v>59.5</v>
      </c>
      <c r="M13" s="48"/>
    </row>
    <row r="14" spans="1:12" s="8" customFormat="1" ht="14.25">
      <c r="A14" s="25" t="s">
        <v>242</v>
      </c>
      <c r="B14" s="22">
        <v>11</v>
      </c>
      <c r="C14" s="22">
        <v>60</v>
      </c>
      <c r="D14" s="22">
        <v>2</v>
      </c>
      <c r="E14" s="26" t="s">
        <v>243</v>
      </c>
      <c r="F14" s="22">
        <f>SUM(C14:D14)</f>
        <v>62</v>
      </c>
      <c r="G14" s="27">
        <v>0</v>
      </c>
      <c r="H14" s="22">
        <v>49</v>
      </c>
      <c r="I14" s="22">
        <v>9</v>
      </c>
      <c r="J14" s="23" t="s">
        <v>244</v>
      </c>
      <c r="K14" s="22">
        <f>H14+I14</f>
        <v>58</v>
      </c>
      <c r="L14" s="47">
        <f t="shared" si="2"/>
        <v>59.19999999999999</v>
      </c>
    </row>
    <row r="15" spans="1:13" s="8" customFormat="1" ht="14.25">
      <c r="A15" s="21" t="s">
        <v>245</v>
      </c>
      <c r="B15" s="22">
        <v>12</v>
      </c>
      <c r="C15" s="22">
        <v>60</v>
      </c>
      <c r="D15" s="22">
        <v>18</v>
      </c>
      <c r="E15" s="26" t="s">
        <v>246</v>
      </c>
      <c r="F15" s="22">
        <f>C15+D15</f>
        <v>78</v>
      </c>
      <c r="G15" s="24">
        <v>0</v>
      </c>
      <c r="H15" s="22">
        <v>50</v>
      </c>
      <c r="I15" s="22">
        <v>0.5</v>
      </c>
      <c r="J15" s="26" t="s">
        <v>247</v>
      </c>
      <c r="K15" s="22">
        <f>SUM(H15:I15)</f>
        <v>50.5</v>
      </c>
      <c r="L15" s="47">
        <f t="shared" si="2"/>
        <v>58.74999999999999</v>
      </c>
      <c r="M15" s="48"/>
    </row>
    <row r="16" spans="1:13" s="8" customFormat="1" ht="27">
      <c r="A16" s="21" t="s">
        <v>248</v>
      </c>
      <c r="B16" s="22">
        <v>13</v>
      </c>
      <c r="C16" s="22">
        <v>60</v>
      </c>
      <c r="D16" s="22">
        <v>14</v>
      </c>
      <c r="E16" s="23" t="s">
        <v>249</v>
      </c>
      <c r="F16" s="22">
        <f>C16+D16</f>
        <v>74</v>
      </c>
      <c r="G16" s="24">
        <v>0</v>
      </c>
      <c r="H16" s="22">
        <v>50</v>
      </c>
      <c r="I16" s="22">
        <v>1</v>
      </c>
      <c r="J16" s="26" t="s">
        <v>250</v>
      </c>
      <c r="K16" s="22">
        <f>SUM(H16:I16)</f>
        <v>51</v>
      </c>
      <c r="L16" s="47">
        <f t="shared" si="2"/>
        <v>57.89999999999999</v>
      </c>
      <c r="M16" s="48"/>
    </row>
    <row r="17" spans="1:12" s="8" customFormat="1" ht="14.25">
      <c r="A17" s="25" t="s">
        <v>251</v>
      </c>
      <c r="B17" s="22">
        <v>14</v>
      </c>
      <c r="C17" s="22">
        <v>60</v>
      </c>
      <c r="D17" s="22">
        <v>16</v>
      </c>
      <c r="E17" s="23" t="s">
        <v>252</v>
      </c>
      <c r="F17" s="22">
        <f>C17+D17</f>
        <v>76</v>
      </c>
      <c r="G17" s="25" t="s">
        <v>253</v>
      </c>
      <c r="H17" s="22">
        <v>50</v>
      </c>
      <c r="I17" s="22">
        <v>0</v>
      </c>
      <c r="J17" s="23">
        <v>0</v>
      </c>
      <c r="K17" s="22">
        <f aca="true" t="shared" si="3" ref="K17:K33">H17+I17</f>
        <v>50</v>
      </c>
      <c r="L17" s="47">
        <f t="shared" si="2"/>
        <v>57.8</v>
      </c>
    </row>
    <row r="18" spans="1:12" s="8" customFormat="1" ht="14.25">
      <c r="A18" s="25" t="s">
        <v>254</v>
      </c>
      <c r="B18" s="22">
        <v>15</v>
      </c>
      <c r="C18" s="22">
        <v>60</v>
      </c>
      <c r="D18" s="22">
        <v>0</v>
      </c>
      <c r="E18" s="23">
        <v>0</v>
      </c>
      <c r="F18" s="22">
        <f>C18+D18</f>
        <v>60</v>
      </c>
      <c r="G18" s="25" t="s">
        <v>253</v>
      </c>
      <c r="H18" s="22">
        <v>50</v>
      </c>
      <c r="I18" s="22">
        <v>5</v>
      </c>
      <c r="J18" s="26" t="s">
        <v>255</v>
      </c>
      <c r="K18" s="22">
        <f t="shared" si="3"/>
        <v>55</v>
      </c>
      <c r="L18" s="47">
        <f t="shared" si="2"/>
        <v>56.5</v>
      </c>
    </row>
    <row r="19" spans="1:12" s="8" customFormat="1" ht="14.25">
      <c r="A19" s="25" t="s">
        <v>256</v>
      </c>
      <c r="B19" s="22">
        <v>16</v>
      </c>
      <c r="C19" s="22">
        <v>60</v>
      </c>
      <c r="D19" s="22">
        <v>0</v>
      </c>
      <c r="E19" s="23">
        <v>0</v>
      </c>
      <c r="F19" s="22">
        <f>C19+D19</f>
        <v>60</v>
      </c>
      <c r="G19" s="25" t="s">
        <v>253</v>
      </c>
      <c r="H19" s="22">
        <v>50</v>
      </c>
      <c r="I19" s="22">
        <v>5</v>
      </c>
      <c r="J19" s="23" t="s">
        <v>257</v>
      </c>
      <c r="K19" s="22">
        <f t="shared" si="3"/>
        <v>55</v>
      </c>
      <c r="L19" s="47">
        <f t="shared" si="2"/>
        <v>56.5</v>
      </c>
    </row>
    <row r="20" spans="1:12" s="8" customFormat="1" ht="14.25">
      <c r="A20" s="28" t="s">
        <v>258</v>
      </c>
      <c r="B20" s="22">
        <v>17</v>
      </c>
      <c r="C20" s="22">
        <v>60</v>
      </c>
      <c r="D20" s="22">
        <v>0</v>
      </c>
      <c r="E20" s="26"/>
      <c r="F20" s="22">
        <f>SUM(C20:D20)</f>
        <v>60</v>
      </c>
      <c r="G20" s="27">
        <v>0</v>
      </c>
      <c r="H20" s="22">
        <v>50</v>
      </c>
      <c r="I20" s="22">
        <v>5</v>
      </c>
      <c r="J20" s="49" t="s">
        <v>259</v>
      </c>
      <c r="K20" s="22">
        <f t="shared" si="3"/>
        <v>55</v>
      </c>
      <c r="L20" s="47">
        <f t="shared" si="2"/>
        <v>56.5</v>
      </c>
    </row>
    <row r="21" spans="1:13" s="1" customFormat="1" ht="14.25">
      <c r="A21" s="29" t="s">
        <v>260</v>
      </c>
      <c r="B21" s="30">
        <v>18</v>
      </c>
      <c r="C21" s="30">
        <v>60</v>
      </c>
      <c r="D21" s="30">
        <v>2</v>
      </c>
      <c r="E21" s="31" t="s">
        <v>261</v>
      </c>
      <c r="F21" s="30">
        <f>SUM(C21:D21)</f>
        <v>62</v>
      </c>
      <c r="G21" s="32">
        <v>0</v>
      </c>
      <c r="H21" s="30">
        <v>49</v>
      </c>
      <c r="I21" s="30">
        <v>5</v>
      </c>
      <c r="J21" s="33" t="s">
        <v>262</v>
      </c>
      <c r="K21" s="30">
        <f t="shared" si="3"/>
        <v>54</v>
      </c>
      <c r="L21" s="50">
        <f t="shared" si="2"/>
        <v>56.39999999999999</v>
      </c>
      <c r="M21" s="8"/>
    </row>
    <row r="22" spans="1:12" s="1" customFormat="1" ht="14.25">
      <c r="A22" s="29" t="s">
        <v>263</v>
      </c>
      <c r="B22" s="30">
        <v>19</v>
      </c>
      <c r="C22" s="30">
        <v>60</v>
      </c>
      <c r="D22" s="30">
        <v>13</v>
      </c>
      <c r="E22" s="33" t="s">
        <v>264</v>
      </c>
      <c r="F22" s="30">
        <f>C22+D22</f>
        <v>73</v>
      </c>
      <c r="G22" s="29" t="s">
        <v>253</v>
      </c>
      <c r="H22" s="30">
        <v>49</v>
      </c>
      <c r="I22" s="30">
        <v>0</v>
      </c>
      <c r="J22" s="33">
        <v>0</v>
      </c>
      <c r="K22" s="30">
        <f t="shared" si="3"/>
        <v>49</v>
      </c>
      <c r="L22" s="50">
        <f t="shared" si="2"/>
        <v>56.199999999999996</v>
      </c>
    </row>
    <row r="23" spans="1:13" s="1" customFormat="1" ht="14.25">
      <c r="A23" s="29" t="s">
        <v>265</v>
      </c>
      <c r="B23" s="30">
        <v>20</v>
      </c>
      <c r="C23" s="30">
        <v>60</v>
      </c>
      <c r="D23" s="30">
        <v>1</v>
      </c>
      <c r="E23" s="31" t="s">
        <v>266</v>
      </c>
      <c r="F23" s="30">
        <f aca="true" t="shared" si="4" ref="F23:F29">SUM(C23:D23)</f>
        <v>61</v>
      </c>
      <c r="G23" s="32">
        <v>0</v>
      </c>
      <c r="H23" s="30">
        <v>49</v>
      </c>
      <c r="I23" s="30">
        <v>5</v>
      </c>
      <c r="J23" s="33" t="s">
        <v>267</v>
      </c>
      <c r="K23" s="30">
        <f t="shared" si="3"/>
        <v>54</v>
      </c>
      <c r="L23" s="50">
        <f t="shared" si="2"/>
        <v>56.099999999999994</v>
      </c>
      <c r="M23" s="8"/>
    </row>
    <row r="24" spans="1:13" s="1" customFormat="1" ht="14.25">
      <c r="A24" s="29" t="s">
        <v>268</v>
      </c>
      <c r="B24" s="30">
        <v>21</v>
      </c>
      <c r="C24" s="30">
        <v>60</v>
      </c>
      <c r="D24" s="30">
        <v>0</v>
      </c>
      <c r="E24" s="31"/>
      <c r="F24" s="30">
        <f t="shared" si="4"/>
        <v>60</v>
      </c>
      <c r="G24" s="32">
        <v>0</v>
      </c>
      <c r="H24" s="30">
        <v>49</v>
      </c>
      <c r="I24" s="30">
        <v>4</v>
      </c>
      <c r="J24" s="33" t="s">
        <v>269</v>
      </c>
      <c r="K24" s="30">
        <f t="shared" si="3"/>
        <v>53</v>
      </c>
      <c r="L24" s="50">
        <f t="shared" si="2"/>
        <v>55.099999999999994</v>
      </c>
      <c r="M24" s="8"/>
    </row>
    <row r="25" spans="1:13" s="1" customFormat="1" ht="14.25">
      <c r="A25" s="29" t="s">
        <v>270</v>
      </c>
      <c r="B25" s="30">
        <v>22</v>
      </c>
      <c r="C25" s="30">
        <v>60</v>
      </c>
      <c r="D25" s="30">
        <v>5</v>
      </c>
      <c r="E25" s="33" t="s">
        <v>271</v>
      </c>
      <c r="F25" s="30">
        <f t="shared" si="4"/>
        <v>65</v>
      </c>
      <c r="G25" s="32">
        <v>0</v>
      </c>
      <c r="H25" s="30">
        <v>50</v>
      </c>
      <c r="I25" s="30">
        <v>0</v>
      </c>
      <c r="J25" s="51"/>
      <c r="K25" s="30">
        <f t="shared" si="3"/>
        <v>50</v>
      </c>
      <c r="L25" s="50">
        <f t="shared" si="2"/>
        <v>54.5</v>
      </c>
      <c r="M25" s="8"/>
    </row>
    <row r="26" spans="1:13" s="1" customFormat="1" ht="14.25">
      <c r="A26" s="29" t="s">
        <v>272</v>
      </c>
      <c r="B26" s="30">
        <v>23</v>
      </c>
      <c r="C26" s="30">
        <v>60</v>
      </c>
      <c r="D26" s="30">
        <v>0</v>
      </c>
      <c r="E26" s="31"/>
      <c r="F26" s="30">
        <f t="shared" si="4"/>
        <v>60</v>
      </c>
      <c r="G26" s="32">
        <v>0</v>
      </c>
      <c r="H26" s="30">
        <v>46</v>
      </c>
      <c r="I26" s="30">
        <v>5</v>
      </c>
      <c r="J26" s="33" t="s">
        <v>267</v>
      </c>
      <c r="K26" s="30">
        <f t="shared" si="3"/>
        <v>51</v>
      </c>
      <c r="L26" s="50">
        <f t="shared" si="2"/>
        <v>53.699999999999996</v>
      </c>
      <c r="M26" s="8"/>
    </row>
    <row r="27" spans="1:13" s="1" customFormat="1" ht="14.25">
      <c r="A27" s="29" t="s">
        <v>273</v>
      </c>
      <c r="B27" s="30">
        <v>24</v>
      </c>
      <c r="C27" s="30">
        <v>60</v>
      </c>
      <c r="D27" s="30">
        <v>1</v>
      </c>
      <c r="E27" s="31" t="s">
        <v>266</v>
      </c>
      <c r="F27" s="30">
        <f t="shared" si="4"/>
        <v>61</v>
      </c>
      <c r="G27" s="32">
        <v>0</v>
      </c>
      <c r="H27" s="30">
        <v>50</v>
      </c>
      <c r="I27" s="30">
        <v>0</v>
      </c>
      <c r="J27" s="33"/>
      <c r="K27" s="30">
        <f t="shared" si="3"/>
        <v>50</v>
      </c>
      <c r="L27" s="50">
        <f t="shared" si="2"/>
        <v>53.3</v>
      </c>
      <c r="M27" s="8"/>
    </row>
    <row r="28" spans="1:13" s="1" customFormat="1" ht="39.75" customHeight="1">
      <c r="A28" s="29" t="s">
        <v>274</v>
      </c>
      <c r="B28" s="30">
        <v>25</v>
      </c>
      <c r="C28" s="30">
        <v>60</v>
      </c>
      <c r="D28" s="30">
        <v>1</v>
      </c>
      <c r="E28" s="31" t="s">
        <v>266</v>
      </c>
      <c r="F28" s="30">
        <f t="shared" si="4"/>
        <v>61</v>
      </c>
      <c r="G28" s="32">
        <v>0</v>
      </c>
      <c r="H28" s="30">
        <v>50</v>
      </c>
      <c r="I28" s="30">
        <v>0</v>
      </c>
      <c r="J28" s="33"/>
      <c r="K28" s="30">
        <f t="shared" si="3"/>
        <v>50</v>
      </c>
      <c r="L28" s="50">
        <f t="shared" si="2"/>
        <v>53.3</v>
      </c>
      <c r="M28" s="8"/>
    </row>
    <row r="29" spans="1:13" s="8" customFormat="1" ht="14.25">
      <c r="A29" s="34" t="s">
        <v>275</v>
      </c>
      <c r="B29" s="30">
        <v>26</v>
      </c>
      <c r="C29" s="30">
        <v>60</v>
      </c>
      <c r="D29" s="30">
        <v>1</v>
      </c>
      <c r="E29" s="31" t="s">
        <v>180</v>
      </c>
      <c r="F29" s="30">
        <f t="shared" si="4"/>
        <v>61</v>
      </c>
      <c r="G29" s="32">
        <v>0</v>
      </c>
      <c r="H29" s="30">
        <v>50</v>
      </c>
      <c r="I29" s="30"/>
      <c r="J29" s="33"/>
      <c r="K29" s="30">
        <f t="shared" si="3"/>
        <v>50</v>
      </c>
      <c r="L29" s="50">
        <f t="shared" si="2"/>
        <v>53.3</v>
      </c>
      <c r="M29" s="1"/>
    </row>
    <row r="30" spans="1:12" s="1" customFormat="1" ht="14.25">
      <c r="A30" s="29" t="s">
        <v>276</v>
      </c>
      <c r="B30" s="30">
        <v>27</v>
      </c>
      <c r="C30" s="30">
        <v>60</v>
      </c>
      <c r="D30" s="30">
        <v>0</v>
      </c>
      <c r="E30" s="33">
        <v>0</v>
      </c>
      <c r="F30" s="30">
        <f>C30+D30</f>
        <v>60</v>
      </c>
      <c r="G30" s="29" t="s">
        <v>253</v>
      </c>
      <c r="H30" s="30">
        <v>50</v>
      </c>
      <c r="I30" s="30">
        <v>0</v>
      </c>
      <c r="J30" s="33">
        <v>0</v>
      </c>
      <c r="K30" s="30">
        <f t="shared" si="3"/>
        <v>50</v>
      </c>
      <c r="L30" s="50">
        <f t="shared" si="2"/>
        <v>53</v>
      </c>
    </row>
    <row r="31" spans="1:12" s="1" customFormat="1" ht="14.25">
      <c r="A31" s="29" t="s">
        <v>277</v>
      </c>
      <c r="B31" s="30">
        <v>28</v>
      </c>
      <c r="C31" s="30">
        <v>60</v>
      </c>
      <c r="D31" s="30">
        <v>0</v>
      </c>
      <c r="E31" s="33">
        <v>0</v>
      </c>
      <c r="F31" s="30">
        <f>C31+D31</f>
        <v>60</v>
      </c>
      <c r="G31" s="29" t="s">
        <v>253</v>
      </c>
      <c r="H31" s="30">
        <v>50</v>
      </c>
      <c r="I31" s="30">
        <v>0</v>
      </c>
      <c r="J31" s="33">
        <v>0</v>
      </c>
      <c r="K31" s="30">
        <f t="shared" si="3"/>
        <v>50</v>
      </c>
      <c r="L31" s="50">
        <f t="shared" si="2"/>
        <v>53</v>
      </c>
    </row>
    <row r="32" spans="1:12" s="8" customFormat="1" ht="14.25">
      <c r="A32" s="29" t="s">
        <v>278</v>
      </c>
      <c r="B32" s="30">
        <v>29</v>
      </c>
      <c r="C32" s="30">
        <v>60</v>
      </c>
      <c r="D32" s="30">
        <v>0</v>
      </c>
      <c r="E32" s="31"/>
      <c r="F32" s="30">
        <f>SUM(C32:D32)</f>
        <v>60</v>
      </c>
      <c r="G32" s="32">
        <v>0</v>
      </c>
      <c r="H32" s="30">
        <v>50</v>
      </c>
      <c r="I32" s="30">
        <v>0</v>
      </c>
      <c r="J32" s="33"/>
      <c r="K32" s="30">
        <f t="shared" si="3"/>
        <v>50</v>
      </c>
      <c r="L32" s="50">
        <f t="shared" si="2"/>
        <v>53</v>
      </c>
    </row>
    <row r="33" spans="1:12" s="8" customFormat="1" ht="14.25">
      <c r="A33" s="29" t="s">
        <v>279</v>
      </c>
      <c r="B33" s="30">
        <v>30</v>
      </c>
      <c r="C33" s="30">
        <v>60</v>
      </c>
      <c r="D33" s="30">
        <v>0</v>
      </c>
      <c r="E33" s="31"/>
      <c r="F33" s="30">
        <f>SUM(C33:D33)</f>
        <v>60</v>
      </c>
      <c r="G33" s="32">
        <v>0</v>
      </c>
      <c r="H33" s="30">
        <v>50</v>
      </c>
      <c r="I33" s="30">
        <v>0</v>
      </c>
      <c r="J33" s="33"/>
      <c r="K33" s="30">
        <f t="shared" si="3"/>
        <v>50</v>
      </c>
      <c r="L33" s="50">
        <f t="shared" si="2"/>
        <v>53</v>
      </c>
    </row>
    <row r="34" spans="1:13" s="1" customFormat="1" ht="14.25">
      <c r="A34" s="35" t="s">
        <v>280</v>
      </c>
      <c r="B34" s="30">
        <v>31</v>
      </c>
      <c r="C34" s="30">
        <v>60</v>
      </c>
      <c r="D34" s="30">
        <v>0</v>
      </c>
      <c r="E34" s="36"/>
      <c r="F34" s="30">
        <f>C34+D34</f>
        <v>60</v>
      </c>
      <c r="G34" s="37">
        <v>0</v>
      </c>
      <c r="H34" s="30">
        <v>50</v>
      </c>
      <c r="I34" s="30">
        <v>0</v>
      </c>
      <c r="J34" s="33"/>
      <c r="K34" s="30">
        <f>SUM(H34:I34)</f>
        <v>50</v>
      </c>
      <c r="L34" s="50">
        <f t="shared" si="2"/>
        <v>53</v>
      </c>
      <c r="M34" s="52"/>
    </row>
    <row r="35" spans="1:13" s="1" customFormat="1" ht="14.25">
      <c r="A35" s="29" t="s">
        <v>281</v>
      </c>
      <c r="B35" s="30">
        <v>32</v>
      </c>
      <c r="C35" s="30">
        <v>60</v>
      </c>
      <c r="D35" s="30">
        <v>0</v>
      </c>
      <c r="E35" s="31"/>
      <c r="F35" s="30">
        <f>SUM(C35:D35)</f>
        <v>60</v>
      </c>
      <c r="G35" s="32">
        <v>0</v>
      </c>
      <c r="H35" s="30">
        <v>50</v>
      </c>
      <c r="I35" s="30">
        <v>0</v>
      </c>
      <c r="J35" s="31"/>
      <c r="K35" s="30">
        <f>H35+I35</f>
        <v>50</v>
      </c>
      <c r="L35" s="50">
        <f t="shared" si="2"/>
        <v>53</v>
      </c>
      <c r="M35" s="8"/>
    </row>
    <row r="36" spans="1:12" s="1" customFormat="1" ht="14.25">
      <c r="A36" s="38" t="s">
        <v>282</v>
      </c>
      <c r="B36" s="30">
        <v>33</v>
      </c>
      <c r="C36" s="30">
        <v>60</v>
      </c>
      <c r="D36" s="30">
        <v>0</v>
      </c>
      <c r="E36" s="31"/>
      <c r="F36" s="30">
        <f>SUM(C36:D36)</f>
        <v>60</v>
      </c>
      <c r="G36" s="32">
        <v>0</v>
      </c>
      <c r="H36" s="30">
        <v>50</v>
      </c>
      <c r="I36" s="30"/>
      <c r="J36" s="33"/>
      <c r="K36" s="30">
        <f>H36+I36</f>
        <v>50</v>
      </c>
      <c r="L36" s="50">
        <f t="shared" si="2"/>
        <v>53</v>
      </c>
    </row>
    <row r="37" spans="1:12" s="1" customFormat="1" ht="14.25">
      <c r="A37" s="29" t="s">
        <v>283</v>
      </c>
      <c r="B37" s="30">
        <v>34</v>
      </c>
      <c r="C37" s="30">
        <v>60</v>
      </c>
      <c r="D37" s="30">
        <v>0</v>
      </c>
      <c r="E37" s="33">
        <v>0</v>
      </c>
      <c r="F37" s="30">
        <f>C37+D37</f>
        <v>60</v>
      </c>
      <c r="G37" s="29" t="s">
        <v>253</v>
      </c>
      <c r="H37" s="30">
        <v>48</v>
      </c>
      <c r="I37" s="30">
        <v>0</v>
      </c>
      <c r="J37" s="33">
        <v>0</v>
      </c>
      <c r="K37" s="30">
        <f>H37+I37</f>
        <v>48</v>
      </c>
      <c r="L37" s="50">
        <f t="shared" si="2"/>
        <v>51.599999999999994</v>
      </c>
    </row>
    <row r="38" spans="1:12" ht="14.25">
      <c r="A38" s="7"/>
      <c r="B38" s="7"/>
      <c r="C38" s="7"/>
      <c r="D38" s="7"/>
      <c r="E38" s="39"/>
      <c r="F38" s="7"/>
      <c r="G38" s="40"/>
      <c r="H38" s="7"/>
      <c r="I38" s="7"/>
      <c r="J38" s="39"/>
      <c r="K38" s="7"/>
      <c r="L38" s="53"/>
    </row>
    <row r="39" spans="1:12" ht="14.25">
      <c r="A39" s="7"/>
      <c r="B39" s="7"/>
      <c r="C39" s="7"/>
      <c r="D39" s="7"/>
      <c r="E39" s="39"/>
      <c r="F39" s="7"/>
      <c r="G39" s="40"/>
      <c r="H39" s="7"/>
      <c r="I39" s="7"/>
      <c r="J39" s="39"/>
      <c r="K39" s="7"/>
      <c r="L39" s="53"/>
    </row>
    <row r="40" spans="1:12" ht="14.25">
      <c r="A40" s="7"/>
      <c r="B40" s="7"/>
      <c r="C40" s="7"/>
      <c r="D40" s="7"/>
      <c r="E40" s="39"/>
      <c r="F40" s="7"/>
      <c r="G40" s="40"/>
      <c r="H40" s="7"/>
      <c r="I40" s="7"/>
      <c r="J40" s="39"/>
      <c r="K40" s="7"/>
      <c r="L40" s="53"/>
    </row>
  </sheetData>
  <sheetProtection/>
  <mergeCells count="3">
    <mergeCell ref="A1:L1"/>
    <mergeCell ref="C2:F2"/>
    <mergeCell ref="H2:K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3" sqref="A3:I9"/>
    </sheetView>
  </sheetViews>
  <sheetFormatPr defaultColWidth="9.00390625" defaultRowHeight="14.25"/>
  <cols>
    <col min="4" max="4" width="43.875" style="0" customWidth="1"/>
    <col min="6" max="6" width="6.50390625" style="0" customWidth="1"/>
    <col min="7" max="7" width="56.50390625" style="0" customWidth="1"/>
  </cols>
  <sheetData>
    <row r="1" spans="1:9" s="1" customFormat="1" ht="14.25">
      <c r="A1" s="78" t="s">
        <v>209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15" customHeight="1">
      <c r="A2" s="3"/>
      <c r="B2" s="3"/>
      <c r="C2" s="82" t="s">
        <v>1</v>
      </c>
      <c r="D2" s="82"/>
      <c r="E2" s="82"/>
      <c r="F2" s="82" t="s">
        <v>2</v>
      </c>
      <c r="G2" s="82"/>
      <c r="H2" s="82"/>
      <c r="I2" s="4" t="s">
        <v>3</v>
      </c>
    </row>
    <row r="3" spans="1:9" s="1" customFormat="1" ht="30" customHeight="1">
      <c r="A3" s="4" t="s">
        <v>4</v>
      </c>
      <c r="B3" s="4" t="s">
        <v>5</v>
      </c>
      <c r="C3" s="4" t="s">
        <v>6</v>
      </c>
      <c r="D3" s="4" t="s">
        <v>284</v>
      </c>
      <c r="E3" s="4" t="s">
        <v>9</v>
      </c>
      <c r="F3" s="4" t="s">
        <v>6</v>
      </c>
      <c r="G3" s="4" t="s">
        <v>284</v>
      </c>
      <c r="H3" s="4" t="s">
        <v>9</v>
      </c>
      <c r="I3" s="4"/>
    </row>
    <row r="4" spans="1:9" s="2" customFormat="1" ht="14.25">
      <c r="A4" s="5" t="s">
        <v>285</v>
      </c>
      <c r="B4" s="6">
        <v>1</v>
      </c>
      <c r="C4" s="6">
        <v>60</v>
      </c>
      <c r="D4" s="5" t="s">
        <v>286</v>
      </c>
      <c r="E4" s="6">
        <v>84</v>
      </c>
      <c r="F4" s="6">
        <v>50</v>
      </c>
      <c r="G4" s="6" t="s">
        <v>287</v>
      </c>
      <c r="H4" s="6">
        <v>92</v>
      </c>
      <c r="I4" s="6">
        <f>0.2*E4+0.8*H4</f>
        <v>90.4</v>
      </c>
    </row>
    <row r="5" spans="1:9" s="1" customFormat="1" ht="14.25">
      <c r="A5" s="5" t="s">
        <v>288</v>
      </c>
      <c r="B5" s="6">
        <v>2</v>
      </c>
      <c r="C5" s="6">
        <v>60</v>
      </c>
      <c r="D5" s="6" t="s">
        <v>289</v>
      </c>
      <c r="E5" s="6">
        <v>68</v>
      </c>
      <c r="F5" s="6">
        <v>49</v>
      </c>
      <c r="G5" s="6" t="s">
        <v>290</v>
      </c>
      <c r="H5" s="6">
        <v>54.5</v>
      </c>
      <c r="I5" s="6">
        <f>0.2*E5+0.8*H5</f>
        <v>57.2</v>
      </c>
    </row>
    <row r="6" spans="1:9" s="1" customFormat="1" ht="16.5" customHeight="1">
      <c r="A6" s="5" t="s">
        <v>291</v>
      </c>
      <c r="B6" s="6">
        <v>3</v>
      </c>
      <c r="C6" s="6">
        <v>60</v>
      </c>
      <c r="D6" s="6">
        <v>0</v>
      </c>
      <c r="E6" s="6">
        <v>60</v>
      </c>
      <c r="F6" s="5">
        <v>50</v>
      </c>
      <c r="G6" s="6" t="s">
        <v>292</v>
      </c>
      <c r="H6" s="6">
        <v>56</v>
      </c>
      <c r="I6" s="6">
        <f>0.2*E6+0.8*H6</f>
        <v>56.800000000000004</v>
      </c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4.25">
      <c r="A9" s="7"/>
      <c r="B9" s="7"/>
      <c r="C9" s="7"/>
      <c r="D9" s="7"/>
      <c r="E9" s="7"/>
      <c r="F9" s="7"/>
      <c r="G9" s="7"/>
      <c r="H9" s="7"/>
      <c r="I9" s="7"/>
    </row>
    <row r="10" spans="1:9" ht="14.25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4.25">
      <c r="A12" s="7"/>
      <c r="B12" s="7"/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4.25">
      <c r="A14" s="7"/>
      <c r="B14" s="7"/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14.25">
      <c r="A16" s="7"/>
      <c r="B16" s="7"/>
      <c r="C16" s="7"/>
      <c r="D16" s="7"/>
      <c r="E16" s="7"/>
      <c r="F16" s="7"/>
      <c r="G16" s="7"/>
      <c r="H16" s="7"/>
      <c r="I16" s="7"/>
    </row>
    <row r="17" spans="1:9" ht="14.25">
      <c r="A17" s="7"/>
      <c r="B17" s="7"/>
      <c r="C17" s="7"/>
      <c r="D17" s="7"/>
      <c r="E17" s="7"/>
      <c r="F17" s="7"/>
      <c r="G17" s="7"/>
      <c r="H17" s="7"/>
      <c r="I17" s="7"/>
    </row>
    <row r="18" spans="1:9" ht="14.25">
      <c r="A18" s="7"/>
      <c r="B18" s="7"/>
      <c r="C18" s="7"/>
      <c r="D18" s="7"/>
      <c r="E18" s="7"/>
      <c r="F18" s="7"/>
      <c r="G18" s="7"/>
      <c r="H18" s="7"/>
      <c r="I18" s="7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4.25">
      <c r="A20" s="7"/>
      <c r="B20" s="7"/>
      <c r="C20" s="7"/>
      <c r="D20" s="7"/>
      <c r="E20" s="7"/>
      <c r="F20" s="7"/>
      <c r="G20" s="7"/>
      <c r="H20" s="7"/>
      <c r="I20" s="7"/>
    </row>
    <row r="21" spans="1:9" ht="14.25">
      <c r="A21" s="7"/>
      <c r="B21" s="7"/>
      <c r="C21" s="7"/>
      <c r="D21" s="7"/>
      <c r="E21" s="7"/>
      <c r="F21" s="7"/>
      <c r="G21" s="7"/>
      <c r="H21" s="7"/>
      <c r="I21" s="7"/>
    </row>
    <row r="22" spans="1:9" ht="14.25">
      <c r="A22" s="7"/>
      <c r="B22" s="7"/>
      <c r="C22" s="7"/>
      <c r="D22" s="7"/>
      <c r="E22" s="7"/>
      <c r="F22" s="7"/>
      <c r="G22" s="7"/>
      <c r="H22" s="7"/>
      <c r="I22" s="7"/>
    </row>
    <row r="23" spans="1:9" ht="14.25">
      <c r="A23" s="7"/>
      <c r="B23" s="7"/>
      <c r="C23" s="7"/>
      <c r="D23" s="7"/>
      <c r="E23" s="7"/>
      <c r="F23" s="7"/>
      <c r="G23" s="7"/>
      <c r="H23" s="7"/>
      <c r="I23" s="7"/>
    </row>
    <row r="24" spans="1:9" ht="14.25">
      <c r="A24" s="7"/>
      <c r="B24" s="7"/>
      <c r="C24" s="7"/>
      <c r="D24" s="7"/>
      <c r="E24" s="7"/>
      <c r="F24" s="7"/>
      <c r="G24" s="7"/>
      <c r="H24" s="7"/>
      <c r="I24" s="7"/>
    </row>
    <row r="25" spans="1:9" ht="14.25">
      <c r="A25" s="7"/>
      <c r="B25" s="7"/>
      <c r="C25" s="7"/>
      <c r="D25" s="7"/>
      <c r="E25" s="7"/>
      <c r="F25" s="7"/>
      <c r="G25" s="7"/>
      <c r="H25" s="7"/>
      <c r="I25" s="7"/>
    </row>
    <row r="26" spans="1:9" ht="14.25">
      <c r="A26" s="7"/>
      <c r="B26" s="7"/>
      <c r="C26" s="7"/>
      <c r="D26" s="7"/>
      <c r="E26" s="7"/>
      <c r="F26" s="7"/>
      <c r="G26" s="7"/>
      <c r="H26" s="7"/>
      <c r="I26" s="7"/>
    </row>
    <row r="27" spans="1:9" ht="14.25">
      <c r="A27" s="7"/>
      <c r="B27" s="7"/>
      <c r="C27" s="7"/>
      <c r="D27" s="7"/>
      <c r="E27" s="7"/>
      <c r="F27" s="7"/>
      <c r="G27" s="7"/>
      <c r="H27" s="7"/>
      <c r="I27" s="7"/>
    </row>
    <row r="28" spans="1:9" ht="14.25">
      <c r="A28" s="7"/>
      <c r="B28" s="7"/>
      <c r="C28" s="7"/>
      <c r="D28" s="7"/>
      <c r="E28" s="7"/>
      <c r="F28" s="7"/>
      <c r="G28" s="7"/>
      <c r="H28" s="7"/>
      <c r="I28" s="7"/>
    </row>
    <row r="29" spans="1:9" ht="14.25">
      <c r="A29" s="7"/>
      <c r="B29" s="7"/>
      <c r="C29" s="7"/>
      <c r="D29" s="7"/>
      <c r="E29" s="7"/>
      <c r="F29" s="7"/>
      <c r="G29" s="7"/>
      <c r="H29" s="7"/>
      <c r="I29" s="7"/>
    </row>
    <row r="30" spans="1:9" ht="14.25">
      <c r="A30" s="7"/>
      <c r="B30" s="7"/>
      <c r="C30" s="7"/>
      <c r="D30" s="7"/>
      <c r="E30" s="7"/>
      <c r="F30" s="7"/>
      <c r="G30" s="7"/>
      <c r="H30" s="7"/>
      <c r="I30" s="7"/>
    </row>
    <row r="31" spans="1:9" ht="14.25">
      <c r="A31" s="7"/>
      <c r="B31" s="7"/>
      <c r="C31" s="7"/>
      <c r="D31" s="7"/>
      <c r="E31" s="7"/>
      <c r="F31" s="7"/>
      <c r="G31" s="7"/>
      <c r="H31" s="7"/>
      <c r="I31" s="7"/>
    </row>
    <row r="32" spans="1:9" ht="14.25">
      <c r="A32" s="7"/>
      <c r="B32" s="7"/>
      <c r="C32" s="7"/>
      <c r="D32" s="7"/>
      <c r="E32" s="7"/>
      <c r="F32" s="7"/>
      <c r="G32" s="7"/>
      <c r="H32" s="7"/>
      <c r="I32" s="7"/>
    </row>
    <row r="33" spans="1:9" ht="14.25">
      <c r="A33" s="7"/>
      <c r="B33" s="7"/>
      <c r="C33" s="7"/>
      <c r="D33" s="7"/>
      <c r="E33" s="7"/>
      <c r="F33" s="7"/>
      <c r="G33" s="7"/>
      <c r="H33" s="7"/>
      <c r="I33" s="7"/>
    </row>
    <row r="34" spans="1:9" ht="14.25">
      <c r="A34" s="7"/>
      <c r="B34" s="7"/>
      <c r="C34" s="7"/>
      <c r="D34" s="7"/>
      <c r="E34" s="7"/>
      <c r="F34" s="7"/>
      <c r="G34" s="7"/>
      <c r="H34" s="7"/>
      <c r="I34" s="7"/>
    </row>
    <row r="35" spans="1:9" ht="14.25">
      <c r="A35" s="7"/>
      <c r="B35" s="7"/>
      <c r="C35" s="7"/>
      <c r="D35" s="7"/>
      <c r="E35" s="7"/>
      <c r="F35" s="7"/>
      <c r="G35" s="7"/>
      <c r="H35" s="7"/>
      <c r="I35" s="7"/>
    </row>
    <row r="36" spans="1:9" ht="14.25">
      <c r="A36" s="7"/>
      <c r="B36" s="7"/>
      <c r="C36" s="7"/>
      <c r="D36" s="7"/>
      <c r="E36" s="7"/>
      <c r="F36" s="7"/>
      <c r="G36" s="7"/>
      <c r="H36" s="7"/>
      <c r="I36" s="7"/>
    </row>
    <row r="37" spans="1:9" ht="14.25">
      <c r="A37" s="7"/>
      <c r="B37" s="7"/>
      <c r="C37" s="7"/>
      <c r="D37" s="7"/>
      <c r="E37" s="7"/>
      <c r="F37" s="7"/>
      <c r="G37" s="7"/>
      <c r="H37" s="7"/>
      <c r="I37" s="7"/>
    </row>
    <row r="38" spans="1:9" ht="14.25">
      <c r="A38" s="7"/>
      <c r="B38" s="7"/>
      <c r="C38" s="7"/>
      <c r="D38" s="7"/>
      <c r="E38" s="7"/>
      <c r="F38" s="7"/>
      <c r="G38" s="7"/>
      <c r="H38" s="7"/>
      <c r="I38" s="7"/>
    </row>
    <row r="39" spans="1:9" ht="14.25">
      <c r="A39" s="7"/>
      <c r="B39" s="7"/>
      <c r="C39" s="7"/>
      <c r="D39" s="7"/>
      <c r="E39" s="7"/>
      <c r="F39" s="7"/>
      <c r="G39" s="7"/>
      <c r="H39" s="7"/>
      <c r="I39" s="7"/>
    </row>
    <row r="40" spans="1:9" ht="14.25">
      <c r="A40" s="7"/>
      <c r="B40" s="7"/>
      <c r="C40" s="7"/>
      <c r="D40" s="7"/>
      <c r="E40" s="7"/>
      <c r="F40" s="7"/>
      <c r="G40" s="7"/>
      <c r="H40" s="7"/>
      <c r="I40" s="7"/>
    </row>
    <row r="41" spans="1:9" ht="14.25">
      <c r="A41" s="7"/>
      <c r="B41" s="7"/>
      <c r="C41" s="7"/>
      <c r="D41" s="7"/>
      <c r="E41" s="7"/>
      <c r="F41" s="7"/>
      <c r="G41" s="7"/>
      <c r="H41" s="7"/>
      <c r="I41" s="7"/>
    </row>
    <row r="42" spans="1:9" ht="14.25">
      <c r="A42" s="7"/>
      <c r="B42" s="7"/>
      <c r="C42" s="7"/>
      <c r="D42" s="7"/>
      <c r="E42" s="7"/>
      <c r="F42" s="7"/>
      <c r="G42" s="7"/>
      <c r="H42" s="7"/>
      <c r="I42" s="7"/>
    </row>
    <row r="43" spans="1:9" ht="14.25">
      <c r="A43" s="7"/>
      <c r="B43" s="7"/>
      <c r="C43" s="7"/>
      <c r="D43" s="7"/>
      <c r="E43" s="7"/>
      <c r="F43" s="7"/>
      <c r="G43" s="7"/>
      <c r="H43" s="7"/>
      <c r="I43" s="7"/>
    </row>
    <row r="44" spans="1:9" ht="14.25">
      <c r="A44" s="7"/>
      <c r="B44" s="7"/>
      <c r="C44" s="7"/>
      <c r="D44" s="7"/>
      <c r="E44" s="7"/>
      <c r="F44" s="7"/>
      <c r="G44" s="7"/>
      <c r="H44" s="7"/>
      <c r="I44" s="7"/>
    </row>
    <row r="45" spans="1:9" ht="14.25">
      <c r="A45" s="7"/>
      <c r="B45" s="7"/>
      <c r="C45" s="7"/>
      <c r="D45" s="7"/>
      <c r="E45" s="7"/>
      <c r="F45" s="7"/>
      <c r="G45" s="7"/>
      <c r="H45" s="7"/>
      <c r="I45" s="7"/>
    </row>
  </sheetData>
  <sheetProtection/>
  <mergeCells count="3">
    <mergeCell ref="A1:I1"/>
    <mergeCell ref="C2:E2"/>
    <mergeCell ref="F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国佳</dc:creator>
  <cp:keywords/>
  <dc:description/>
  <cp:lastModifiedBy>Windows 用户</cp:lastModifiedBy>
  <dcterms:created xsi:type="dcterms:W3CDTF">2014-10-11T02:37:35Z</dcterms:created>
  <dcterms:modified xsi:type="dcterms:W3CDTF">2017-10-15T09:08:52Z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